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kdc05\WF-Users\epowell\My Documents\Work\Website Content\"/>
    </mc:Choice>
  </mc:AlternateContent>
  <bookViews>
    <workbookView xWindow="0" yWindow="0" windowWidth="9660" windowHeight="5490"/>
  </bookViews>
  <sheets>
    <sheet name="Cube" sheetId="1" r:id="rId1"/>
  </sheets>
  <definedNames>
    <definedName name="_xlnm.Print_Area" localSheetId="0">Cube!$A$2:$O$168</definedName>
    <definedName name="_xlnm.Print_Titles" localSheetId="0">Cube!$2:$5</definedName>
    <definedName name="Text25" localSheetId="0">Cube!$N$159</definedName>
    <definedName name="Text27" localSheetId="0">Cube!#REF!</definedName>
  </definedNames>
  <calcPr calcId="171027"/>
</workbook>
</file>

<file path=xl/calcChain.xml><?xml version="1.0" encoding="utf-8"?>
<calcChain xmlns="http://schemas.openxmlformats.org/spreadsheetml/2006/main">
  <c r="H146" i="1" l="1"/>
  <c r="H147" i="1"/>
  <c r="H148" i="1"/>
  <c r="H149" i="1"/>
  <c r="H150" i="1"/>
  <c r="H151" i="1"/>
  <c r="H152" i="1"/>
  <c r="D10" i="1"/>
  <c r="K10" i="1"/>
  <c r="O10" i="1"/>
  <c r="D11" i="1"/>
  <c r="K11" i="1"/>
  <c r="O11" i="1"/>
  <c r="D12" i="1"/>
  <c r="K12" i="1"/>
  <c r="O12" i="1"/>
  <c r="D13" i="1"/>
  <c r="K13" i="1"/>
  <c r="O13" i="1"/>
  <c r="D14" i="1"/>
  <c r="K14" i="1"/>
  <c r="O14" i="1"/>
  <c r="D15" i="1"/>
  <c r="K15" i="1"/>
  <c r="O15" i="1"/>
  <c r="D16" i="1"/>
  <c r="K16" i="1"/>
  <c r="O16" i="1"/>
  <c r="D17" i="1"/>
  <c r="K17" i="1"/>
  <c r="O17" i="1"/>
  <c r="D18" i="1"/>
  <c r="K18" i="1"/>
  <c r="O18" i="1"/>
  <c r="D19" i="1"/>
  <c r="K19" i="1"/>
  <c r="O19" i="1"/>
  <c r="D20" i="1"/>
  <c r="K20" i="1"/>
  <c r="O20" i="1"/>
  <c r="D21" i="1"/>
  <c r="K21" i="1"/>
  <c r="O21" i="1"/>
  <c r="D22" i="1"/>
  <c r="K22" i="1"/>
  <c r="O22" i="1"/>
  <c r="D23" i="1"/>
  <c r="K23" i="1"/>
  <c r="O23" i="1"/>
  <c r="D24" i="1"/>
  <c r="K24" i="1"/>
  <c r="O24" i="1"/>
  <c r="D25" i="1"/>
  <c r="K25" i="1"/>
  <c r="O25" i="1"/>
  <c r="D26" i="1"/>
  <c r="K26" i="1"/>
  <c r="O26" i="1"/>
  <c r="D27" i="1"/>
  <c r="K27" i="1"/>
  <c r="O27" i="1"/>
  <c r="D28" i="1"/>
  <c r="K28" i="1"/>
  <c r="O28" i="1"/>
  <c r="D29" i="1"/>
  <c r="K29" i="1"/>
  <c r="O29" i="1"/>
  <c r="D30" i="1"/>
  <c r="K30" i="1"/>
  <c r="O30" i="1"/>
  <c r="D31" i="1"/>
  <c r="K31" i="1"/>
  <c r="O31" i="1"/>
  <c r="D32" i="1"/>
  <c r="K32" i="1"/>
  <c r="O32" i="1"/>
  <c r="D33" i="1"/>
  <c r="K33" i="1"/>
  <c r="O33" i="1"/>
  <c r="D34" i="1"/>
  <c r="K34" i="1"/>
  <c r="O34" i="1"/>
  <c r="D35" i="1"/>
  <c r="K35" i="1"/>
  <c r="O35" i="1"/>
  <c r="D36" i="1"/>
  <c r="K36" i="1"/>
  <c r="D37" i="1"/>
  <c r="K37" i="1"/>
  <c r="D38" i="1"/>
  <c r="K38" i="1"/>
  <c r="O38" i="1"/>
  <c r="D39" i="1"/>
  <c r="K39" i="1"/>
  <c r="O39" i="1"/>
  <c r="D40" i="1"/>
  <c r="K40" i="1"/>
  <c r="O40" i="1"/>
  <c r="D41" i="1"/>
  <c r="K41" i="1"/>
  <c r="O41" i="1"/>
  <c r="D42" i="1"/>
  <c r="K42" i="1"/>
  <c r="O42" i="1"/>
  <c r="D43" i="1"/>
  <c r="K43" i="1"/>
  <c r="O43" i="1"/>
  <c r="D44" i="1"/>
  <c r="K44" i="1"/>
  <c r="O44" i="1"/>
  <c r="D45" i="1"/>
  <c r="K45" i="1"/>
  <c r="O45" i="1"/>
  <c r="D46" i="1"/>
  <c r="K46" i="1"/>
  <c r="O46" i="1"/>
  <c r="D47" i="1"/>
  <c r="K47" i="1"/>
  <c r="O47" i="1"/>
  <c r="K48" i="1"/>
  <c r="O48" i="1"/>
  <c r="O49" i="1"/>
  <c r="O50" i="1"/>
  <c r="H153" i="1" l="1"/>
  <c r="O51" i="1"/>
  <c r="D52" i="1"/>
  <c r="K52" i="1"/>
  <c r="O52" i="1"/>
  <c r="D53" i="1"/>
  <c r="K53" i="1"/>
  <c r="O53" i="1"/>
  <c r="D54" i="1"/>
  <c r="K54" i="1"/>
  <c r="O54" i="1"/>
  <c r="D55" i="1"/>
  <c r="K55" i="1"/>
  <c r="O55" i="1"/>
  <c r="D56" i="1"/>
  <c r="K56" i="1"/>
  <c r="O56" i="1"/>
  <c r="D57" i="1"/>
  <c r="K57" i="1"/>
  <c r="O57" i="1"/>
  <c r="D58" i="1"/>
  <c r="K58" i="1"/>
  <c r="O58" i="1"/>
  <c r="D59" i="1"/>
  <c r="K59" i="1"/>
  <c r="O59" i="1"/>
  <c r="D60" i="1"/>
  <c r="K60" i="1"/>
  <c r="O60" i="1"/>
  <c r="D61" i="1"/>
  <c r="K61" i="1"/>
  <c r="O61" i="1"/>
  <c r="D62" i="1"/>
  <c r="K62" i="1"/>
  <c r="O62" i="1"/>
  <c r="D63" i="1"/>
  <c r="K63" i="1"/>
  <c r="O63" i="1"/>
  <c r="D64" i="1"/>
  <c r="K64" i="1"/>
  <c r="O64" i="1"/>
  <c r="D65" i="1"/>
  <c r="K65" i="1"/>
  <c r="O65" i="1"/>
  <c r="D66" i="1"/>
  <c r="K66" i="1"/>
  <c r="O66" i="1"/>
  <c r="D67" i="1"/>
  <c r="K67" i="1"/>
  <c r="O67" i="1"/>
  <c r="D68" i="1"/>
  <c r="K68" i="1"/>
  <c r="O68" i="1"/>
  <c r="D69" i="1"/>
  <c r="K69" i="1"/>
  <c r="O69" i="1"/>
  <c r="D70" i="1"/>
  <c r="K70" i="1"/>
  <c r="O70" i="1"/>
  <c r="D71" i="1"/>
  <c r="K71" i="1"/>
  <c r="O71" i="1"/>
  <c r="D72" i="1"/>
  <c r="K72" i="1"/>
  <c r="O72" i="1"/>
  <c r="K73" i="1"/>
  <c r="O73" i="1"/>
  <c r="D74" i="1"/>
  <c r="K74" i="1"/>
  <c r="O74" i="1"/>
  <c r="D75" i="1"/>
  <c r="K75" i="1"/>
  <c r="O75" i="1"/>
  <c r="D76" i="1"/>
  <c r="K76" i="1"/>
  <c r="O76" i="1"/>
  <c r="D77" i="1"/>
  <c r="K77" i="1"/>
  <c r="O77" i="1"/>
  <c r="D78" i="1"/>
  <c r="K78" i="1"/>
  <c r="O78" i="1"/>
  <c r="D79" i="1"/>
  <c r="K79" i="1"/>
  <c r="D80" i="1"/>
  <c r="K80" i="1"/>
  <c r="D81" i="1"/>
  <c r="K81" i="1"/>
  <c r="D82" i="1"/>
  <c r="K82" i="1"/>
  <c r="D83" i="1"/>
  <c r="K83" i="1"/>
  <c r="O83" i="1"/>
  <c r="D84" i="1"/>
  <c r="K84" i="1"/>
  <c r="O84" i="1"/>
  <c r="D85" i="1"/>
  <c r="K85" i="1"/>
  <c r="O85" i="1"/>
  <c r="D86" i="1"/>
  <c r="K86" i="1"/>
  <c r="O86" i="1"/>
  <c r="D87" i="1"/>
  <c r="K87" i="1"/>
  <c r="O87" i="1"/>
  <c r="D88" i="1"/>
  <c r="K88" i="1"/>
  <c r="O88" i="1"/>
  <c r="D89" i="1"/>
  <c r="K89" i="1"/>
  <c r="O89" i="1"/>
  <c r="D90" i="1"/>
  <c r="K90" i="1"/>
  <c r="O90" i="1"/>
  <c r="D91" i="1"/>
  <c r="K91" i="1"/>
  <c r="O91" i="1"/>
  <c r="D92" i="1"/>
  <c r="K92" i="1"/>
  <c r="O92" i="1"/>
  <c r="D93" i="1"/>
  <c r="K93" i="1"/>
  <c r="O93" i="1"/>
  <c r="D94" i="1"/>
  <c r="K94" i="1"/>
  <c r="O94" i="1"/>
  <c r="D95" i="1"/>
  <c r="K95" i="1"/>
  <c r="O95" i="1"/>
  <c r="D96" i="1"/>
  <c r="K96" i="1"/>
  <c r="O96" i="1"/>
  <c r="D97" i="1"/>
  <c r="K97" i="1"/>
  <c r="O97" i="1"/>
  <c r="D98" i="1"/>
  <c r="K98" i="1"/>
  <c r="O98" i="1"/>
  <c r="D99" i="1"/>
  <c r="K99" i="1"/>
  <c r="O99" i="1"/>
  <c r="O100" i="1"/>
  <c r="O101" i="1"/>
  <c r="O102" i="1"/>
  <c r="A103" i="1"/>
  <c r="E103" i="1"/>
  <c r="L103" i="1"/>
  <c r="N149" i="1" s="1"/>
  <c r="D107" i="1"/>
  <c r="K107" i="1"/>
  <c r="D108" i="1"/>
  <c r="K108" i="1"/>
  <c r="D109" i="1"/>
  <c r="K109" i="1"/>
  <c r="D110" i="1"/>
  <c r="K110" i="1"/>
  <c r="D111" i="1"/>
  <c r="K111" i="1"/>
  <c r="D112" i="1"/>
  <c r="K112" i="1"/>
  <c r="D113" i="1"/>
  <c r="K113" i="1"/>
  <c r="D114" i="1"/>
  <c r="K114" i="1"/>
  <c r="D115" i="1"/>
  <c r="K115" i="1"/>
  <c r="D116" i="1"/>
  <c r="K116" i="1"/>
  <c r="D117" i="1"/>
  <c r="K117" i="1"/>
  <c r="D118" i="1"/>
  <c r="K118" i="1"/>
  <c r="D119" i="1"/>
  <c r="K119" i="1"/>
  <c r="D120" i="1"/>
  <c r="K120" i="1"/>
  <c r="D121" i="1"/>
  <c r="K121" i="1"/>
  <c r="D122" i="1"/>
  <c r="K122" i="1"/>
  <c r="D123" i="1"/>
  <c r="K123" i="1"/>
  <c r="D124" i="1"/>
  <c r="K124" i="1"/>
  <c r="D125" i="1"/>
  <c r="K125" i="1"/>
  <c r="D126" i="1"/>
  <c r="K126" i="1"/>
  <c r="D127" i="1"/>
  <c r="K127" i="1"/>
  <c r="D128" i="1"/>
  <c r="K128" i="1"/>
  <c r="D129" i="1"/>
  <c r="K129" i="1"/>
  <c r="D130" i="1"/>
  <c r="K130" i="1"/>
  <c r="D131" i="1"/>
  <c r="K131" i="1"/>
  <c r="D132" i="1"/>
  <c r="D133" i="1"/>
  <c r="K133" i="1"/>
  <c r="D134" i="1"/>
  <c r="K134" i="1"/>
  <c r="D135" i="1"/>
  <c r="K135" i="1"/>
  <c r="D136" i="1"/>
  <c r="K136" i="1"/>
  <c r="D137" i="1"/>
  <c r="K137" i="1"/>
  <c r="D138" i="1"/>
  <c r="K138" i="1"/>
  <c r="K139" i="1"/>
  <c r="A142" i="1"/>
  <c r="G142" i="1"/>
  <c r="J146" i="1"/>
  <c r="J147" i="1"/>
  <c r="J148" i="1"/>
  <c r="J149" i="1"/>
  <c r="J150" i="1"/>
  <c r="J151" i="1"/>
  <c r="J152" i="1"/>
  <c r="O103" i="1" l="1"/>
  <c r="O149" i="1" s="1"/>
  <c r="D142" i="1"/>
  <c r="N147" i="1"/>
  <c r="K142" i="1"/>
  <c r="N148" i="1"/>
  <c r="K103" i="1"/>
  <c r="D103" i="1"/>
  <c r="J153" i="1"/>
  <c r="O150" i="1" s="1"/>
  <c r="N150" i="1"/>
  <c r="O147" i="1" l="1"/>
  <c r="N151" i="1"/>
  <c r="O148" i="1"/>
  <c r="O151" i="1" l="1"/>
  <c r="N153" i="1" s="1"/>
</calcChain>
</file>

<file path=xl/sharedStrings.xml><?xml version="1.0" encoding="utf-8"?>
<sst xmlns="http://schemas.openxmlformats.org/spreadsheetml/2006/main" count="390" uniqueCount="270">
  <si>
    <t>Name:</t>
  </si>
  <si>
    <t>Date:</t>
  </si>
  <si>
    <t>Moving From:</t>
  </si>
  <si>
    <t>Moving To:</t>
  </si>
  <si>
    <t>No. Pieces</t>
  </si>
  <si>
    <t>Article</t>
  </si>
  <si>
    <t>Cube</t>
  </si>
  <si>
    <t>Total Cube</t>
  </si>
  <si>
    <t>Home Office</t>
  </si>
  <si>
    <t>BDR 1</t>
  </si>
  <si>
    <t>BDR 2</t>
  </si>
  <si>
    <t>BDR 3</t>
  </si>
  <si>
    <t>MBR</t>
  </si>
  <si>
    <t>Bedroom</t>
  </si>
  <si>
    <t>Porch / Outdoor</t>
  </si>
  <si>
    <t>A/C Small / Window</t>
  </si>
  <si>
    <t>Bed, Bunk(Set of 2)</t>
  </si>
  <si>
    <t>BBQ Grill</t>
  </si>
  <si>
    <t>Bookcase, Large</t>
  </si>
  <si>
    <t xml:space="preserve">       Day</t>
  </si>
  <si>
    <t>Bird Bath</t>
  </si>
  <si>
    <t xml:space="preserve">        Medium</t>
  </si>
  <si>
    <t xml:space="preserve">       Double</t>
  </si>
  <si>
    <t>Chair, Wicker/Metal</t>
  </si>
  <si>
    <t xml:space="preserve">        Small</t>
  </si>
  <si>
    <t xml:space="preserve">       Queen</t>
  </si>
  <si>
    <t xml:space="preserve">        Aluminum</t>
  </si>
  <si>
    <t xml:space="preserve">        Sec., By Sec.</t>
  </si>
  <si>
    <t xml:space="preserve">       King</t>
  </si>
  <si>
    <t xml:space="preserve">        Folding</t>
  </si>
  <si>
    <t>Chair, Overstuffed</t>
  </si>
  <si>
    <t xml:space="preserve">       Rollaway</t>
  </si>
  <si>
    <t xml:space="preserve">        Lawn</t>
  </si>
  <si>
    <t xml:space="preserve">        Arm / Desk</t>
  </si>
  <si>
    <t xml:space="preserve">       Single</t>
  </si>
  <si>
    <t>Glider/ Settee</t>
  </si>
  <si>
    <t>Credenza</t>
  </si>
  <si>
    <t xml:space="preserve">       Waterbed Base</t>
  </si>
  <si>
    <t>Hot Tub/ Jacuzzi/ Spa</t>
  </si>
  <si>
    <t>Desk Small/Winthrop</t>
  </si>
  <si>
    <t xml:space="preserve">       Youth</t>
  </si>
  <si>
    <t>Ladder, 6' (Small)</t>
  </si>
  <si>
    <t>Desk, Office</t>
  </si>
  <si>
    <t xml:space="preserve">        8' (Medium)</t>
  </si>
  <si>
    <t xml:space="preserve">        Return</t>
  </si>
  <si>
    <t xml:space="preserve">       Medium</t>
  </si>
  <si>
    <t xml:space="preserve">        Extension</t>
  </si>
  <si>
    <t xml:space="preserve">        Secretary</t>
  </si>
  <si>
    <t xml:space="preserve">       Small</t>
  </si>
  <si>
    <t xml:space="preserve">Metal Shelves </t>
  </si>
  <si>
    <t>Entertainment Unit</t>
  </si>
  <si>
    <t xml:space="preserve">       Sec., By Sec.</t>
  </si>
  <si>
    <t>Outdoor Dry Racks</t>
  </si>
  <si>
    <t>Fan</t>
  </si>
  <si>
    <t>Cedar Chest</t>
  </si>
  <si>
    <t>Picnic Bench</t>
  </si>
  <si>
    <t>Filing Cabinet 2-Drw</t>
  </si>
  <si>
    <t>Chair, Arm</t>
  </si>
  <si>
    <t>Picnic Table</t>
  </si>
  <si>
    <t xml:space="preserve">        3-Drw</t>
  </si>
  <si>
    <t xml:space="preserve">        Boudoir</t>
  </si>
  <si>
    <t>Rocker Swing</t>
  </si>
  <si>
    <t xml:space="preserve">        4-Drw</t>
  </si>
  <si>
    <t xml:space="preserve">        Rocker</t>
  </si>
  <si>
    <t>Sandbox</t>
  </si>
  <si>
    <t xml:space="preserve">        Cardboard</t>
  </si>
  <si>
    <t xml:space="preserve">        Straight</t>
  </si>
  <si>
    <t>Snow Blower</t>
  </si>
  <si>
    <t>Golf Bag</t>
  </si>
  <si>
    <t xml:space="preserve">        Lounge</t>
  </si>
  <si>
    <t>Sofa, Rattan/Wicker</t>
  </si>
  <si>
    <t>Lamp, Floor</t>
  </si>
  <si>
    <t xml:space="preserve">Chest </t>
  </si>
  <si>
    <t>Spreader</t>
  </si>
  <si>
    <t>Metal Shelves</t>
  </si>
  <si>
    <t>Chest, Armoire</t>
  </si>
  <si>
    <t>Table</t>
  </si>
  <si>
    <t>Music Cabinet</t>
  </si>
  <si>
    <t>Hamper/Basket</t>
  </si>
  <si>
    <t xml:space="preserve">        Rattan/Wicker</t>
  </si>
  <si>
    <t>Painting</t>
  </si>
  <si>
    <t>Comp./Monitor/ETC</t>
  </si>
  <si>
    <t>Umbrella &amp; Stand</t>
  </si>
  <si>
    <t>Plastic Tote, Large</t>
  </si>
  <si>
    <t>Outdoor Heater</t>
  </si>
  <si>
    <t xml:space="preserve">         Small</t>
  </si>
  <si>
    <t>Dresser, Single</t>
  </si>
  <si>
    <t>Rug, Large</t>
  </si>
  <si>
    <t>Wheelbarrow</t>
  </si>
  <si>
    <t>Rug, Small</t>
  </si>
  <si>
    <t xml:space="preserve">       Triple</t>
  </si>
  <si>
    <t>Shelves</t>
  </si>
  <si>
    <t>Garage</t>
  </si>
  <si>
    <t>Sofa, 3 Cushion</t>
  </si>
  <si>
    <t>Bakers Rack</t>
  </si>
  <si>
    <t xml:space="preserve">         4 Cushion/Hide</t>
  </si>
  <si>
    <t>Nightstand</t>
  </si>
  <si>
    <t>Bicycle</t>
  </si>
  <si>
    <t xml:space="preserve">         Rattan/Wicker</t>
  </si>
  <si>
    <t>Bookshelves, Large</t>
  </si>
  <si>
    <t>Stereo Console</t>
  </si>
  <si>
    <t>Suitcase</t>
  </si>
  <si>
    <t>TV, Big Screen</t>
  </si>
  <si>
    <t>Sec., By Sec.</t>
  </si>
  <si>
    <t xml:space="preserve">         Plasma</t>
  </si>
  <si>
    <t>Car Ramps</t>
  </si>
  <si>
    <t xml:space="preserve">         LCD</t>
  </si>
  <si>
    <t xml:space="preserve">       Plasma</t>
  </si>
  <si>
    <t>Chair, Aluminum</t>
  </si>
  <si>
    <t xml:space="preserve">         Stand</t>
  </si>
  <si>
    <t xml:space="preserve">       LCD</t>
  </si>
  <si>
    <t xml:space="preserve">        Arm</t>
  </si>
  <si>
    <t xml:space="preserve">         Table Model</t>
  </si>
  <si>
    <t xml:space="preserve">       Stand</t>
  </si>
  <si>
    <t>Chest</t>
  </si>
  <si>
    <t xml:space="preserve">       Table Model</t>
  </si>
  <si>
    <t>Child's Wagon</t>
  </si>
  <si>
    <t>Dining Room</t>
  </si>
  <si>
    <t>Living</t>
  </si>
  <si>
    <t>Family</t>
  </si>
  <si>
    <t>Living/Family Room</t>
  </si>
  <si>
    <t>Bench, Harvest</t>
  </si>
  <si>
    <t>Bar, Portable</t>
  </si>
  <si>
    <t>Cabinet, Curio</t>
  </si>
  <si>
    <t>Futon</t>
  </si>
  <si>
    <t>Garbage Cans</t>
  </si>
  <si>
    <t>Chair, Dining</t>
  </si>
  <si>
    <t>Bench, Piano</t>
  </si>
  <si>
    <t>Garden Hose/Tools</t>
  </si>
  <si>
    <t>China Buffet Base</t>
  </si>
  <si>
    <t>China Hutch</t>
  </si>
  <si>
    <t>Ice Chest/Cooler</t>
  </si>
  <si>
    <t>Piano, Baby Gr/Upr</t>
  </si>
  <si>
    <t xml:space="preserve">        Grand</t>
  </si>
  <si>
    <t xml:space="preserve">        Organ, Console</t>
  </si>
  <si>
    <t xml:space="preserve">        Occasional</t>
  </si>
  <si>
    <t>Lawn Edger</t>
  </si>
  <si>
    <t>Piano Bench</t>
  </si>
  <si>
    <t xml:space="preserve">        Overstuffed, M</t>
  </si>
  <si>
    <t>Lawn Mower, Power</t>
  </si>
  <si>
    <t xml:space="preserve">        Overstuffed, S</t>
  </si>
  <si>
    <t xml:space="preserve">        Riding</t>
  </si>
  <si>
    <t>Leaf Blower</t>
  </si>
  <si>
    <t>Server</t>
  </si>
  <si>
    <t>Serving Cart</t>
  </si>
  <si>
    <t xml:space="preserve">          Secretary</t>
  </si>
  <si>
    <t>Power Tool Stand</t>
  </si>
  <si>
    <t>Table, Dining</t>
  </si>
  <si>
    <t>Tea Cart</t>
  </si>
  <si>
    <t>Fireplace Tools</t>
  </si>
  <si>
    <t>Skis (Pair)/Snowboard</t>
  </si>
  <si>
    <t>Grandfather Clock</t>
  </si>
  <si>
    <t>Sled</t>
  </si>
  <si>
    <t>Lamp, Pole</t>
  </si>
  <si>
    <t>Magazine Rack</t>
  </si>
  <si>
    <t>Kitchen</t>
  </si>
  <si>
    <t>Surfboard</t>
  </si>
  <si>
    <t>Ottoman</t>
  </si>
  <si>
    <t>Birdcage</t>
  </si>
  <si>
    <t xml:space="preserve">        Large</t>
  </si>
  <si>
    <t>Tricycle</t>
  </si>
  <si>
    <t xml:space="preserve">        Organ/ Console</t>
  </si>
  <si>
    <t>Xmas Tree/Decoration</t>
  </si>
  <si>
    <t>Pool Table Slate</t>
  </si>
  <si>
    <t>Chair, Breakfast</t>
  </si>
  <si>
    <t>Appliances</t>
  </si>
  <si>
    <t xml:space="preserve">        Child</t>
  </si>
  <si>
    <t>AC, Large</t>
  </si>
  <si>
    <t xml:space="preserve">        High</t>
  </si>
  <si>
    <t xml:space="preserve">        Small/ Window</t>
  </si>
  <si>
    <t>Dehumidifier</t>
  </si>
  <si>
    <t>Hide, 4 Cushion</t>
  </si>
  <si>
    <t>Dishwasher</t>
  </si>
  <si>
    <t>Loveseat</t>
  </si>
  <si>
    <t>Dryer, Electric</t>
  </si>
  <si>
    <t>Ironing Board</t>
  </si>
  <si>
    <t>Sec., Per Sec.</t>
  </si>
  <si>
    <t>Dryer, Gas</t>
  </si>
  <si>
    <t>Kitchen Cabinet</t>
  </si>
  <si>
    <t>Stereo, Cabinet</t>
  </si>
  <si>
    <t>Freezer, 10 or Less</t>
  </si>
  <si>
    <t>Table, Coffee/End</t>
  </si>
  <si>
    <t xml:space="preserve">        11 to 15</t>
  </si>
  <si>
    <t>Microwave</t>
  </si>
  <si>
    <t xml:space="preserve">        Drop/Occas.</t>
  </si>
  <si>
    <t xml:space="preserve">        16 and over</t>
  </si>
  <si>
    <t>Trunk</t>
  </si>
  <si>
    <t>Heater, Gas/Electric</t>
  </si>
  <si>
    <t>Humidifier</t>
  </si>
  <si>
    <t>Console</t>
  </si>
  <si>
    <t>Stool</t>
  </si>
  <si>
    <t>Plasma</t>
  </si>
  <si>
    <t xml:space="preserve">Range, Electric/Gas 30" </t>
  </si>
  <si>
    <t>Table, Breakfast</t>
  </si>
  <si>
    <t xml:space="preserve">        LCD</t>
  </si>
  <si>
    <t>Refrig. 11cf/ + No Ice</t>
  </si>
  <si>
    <t>Utility Cabinet</t>
  </si>
  <si>
    <t xml:space="preserve">        Stand</t>
  </si>
  <si>
    <t xml:space="preserve">        11cf/ + With Ice</t>
  </si>
  <si>
    <t>Water Cooler</t>
  </si>
  <si>
    <t xml:space="preserve">    Table Model</t>
  </si>
  <si>
    <t xml:space="preserve">        -6cf less</t>
  </si>
  <si>
    <t>Wine Rack</t>
  </si>
  <si>
    <t xml:space="preserve">        Table Mod, Sm</t>
  </si>
  <si>
    <t>Vacuum Cleaner</t>
  </si>
  <si>
    <t>Washer, Front Load</t>
  </si>
  <si>
    <t>Washer, Top Load</t>
  </si>
  <si>
    <t>Total Column 1</t>
  </si>
  <si>
    <t>Total Column 2</t>
  </si>
  <si>
    <t>Total Column 3</t>
  </si>
  <si>
    <t>Nursery</t>
  </si>
  <si>
    <t>Miscellaneous</t>
  </si>
  <si>
    <t>Armchair</t>
  </si>
  <si>
    <t>Bassinet &amp; Stand</t>
  </si>
  <si>
    <t>Bed, Day</t>
  </si>
  <si>
    <t>Sew Machine Port.</t>
  </si>
  <si>
    <t xml:space="preserve">        Console</t>
  </si>
  <si>
    <t xml:space="preserve">        Cabinet</t>
  </si>
  <si>
    <t>Table, Utility</t>
  </si>
  <si>
    <t xml:space="preserve">        Childs</t>
  </si>
  <si>
    <t xml:space="preserve">        Toy</t>
  </si>
  <si>
    <t>Crib</t>
  </si>
  <si>
    <t xml:space="preserve">        Double</t>
  </si>
  <si>
    <t>Workbench</t>
  </si>
  <si>
    <t xml:space="preserve">        Triple</t>
  </si>
  <si>
    <t>Cooler</t>
  </si>
  <si>
    <t>Cot, Folding</t>
  </si>
  <si>
    <t>Game Table</t>
  </si>
  <si>
    <t>Guitar, Keyboard</t>
  </si>
  <si>
    <t>Little Tyke Toy</t>
  </si>
  <si>
    <t>Ping Pong/Composite</t>
  </si>
  <si>
    <t>Little Tyke Playhouse</t>
  </si>
  <si>
    <t>Guns</t>
  </si>
  <si>
    <t>Exercise</t>
  </si>
  <si>
    <t>Play Pen</t>
  </si>
  <si>
    <t>Barbells/WTS - LBS</t>
  </si>
  <si>
    <t>Rocking Horse</t>
  </si>
  <si>
    <t>Exercise Bike</t>
  </si>
  <si>
    <t>Rowing Machine</t>
  </si>
  <si>
    <t>Stroller</t>
  </si>
  <si>
    <t>Treadmill</t>
  </si>
  <si>
    <t>Table, Changing</t>
  </si>
  <si>
    <t>Weight Bench</t>
  </si>
  <si>
    <t>All-in-One Gym</t>
  </si>
  <si>
    <t>PCS</t>
  </si>
  <si>
    <t>OWNER PACKED</t>
  </si>
  <si>
    <t>TOTAL CTNS</t>
  </si>
  <si>
    <t>CUBE</t>
  </si>
  <si>
    <t>TOTAL CUBE</t>
  </si>
  <si>
    <t xml:space="preserve">Total </t>
  </si>
  <si>
    <t>Density Factor:</t>
  </si>
  <si>
    <t>Computed Est. Wt.</t>
  </si>
  <si>
    <t>TOTALS</t>
  </si>
  <si>
    <t>BOXES</t>
  </si>
  <si>
    <t>Extra Small Box</t>
  </si>
  <si>
    <t>Book Box</t>
  </si>
  <si>
    <t>Small Box</t>
  </si>
  <si>
    <t>Medium Box</t>
  </si>
  <si>
    <t>Large Box</t>
  </si>
  <si>
    <t>Wardrobe Box</t>
  </si>
  <si>
    <t>Mirror Carton</t>
  </si>
  <si>
    <t>Total Boxes</t>
  </si>
  <si>
    <t>PROFESSIONALLY PACKED</t>
  </si>
  <si>
    <t>Swing set</t>
  </si>
  <si>
    <t>Tool chest, Small</t>
  </si>
  <si>
    <t>Glider/Settee</t>
  </si>
  <si>
    <t>Elliptical</t>
  </si>
  <si>
    <t>Table of Measurements (Cube Sheet)</t>
  </si>
  <si>
    <t xml:space="preserve">This cube sheet will help you estimate how many 1-800-PACK-RAT containers you will need. The estimated weight takes into account both the size and weight of your items. An 8-foot container holds 404 cubic feet and 4,000 pounds of household goods. A 12-foot container holds 620 cubic feet and 6,000 pounds of household goods.  A 16-foot container holds 830 cubic feet and 6,000 pounds of household goods. </t>
  </si>
  <si>
    <t>* This calculator provides a weight estimate only and all containers will be weighed prior to transportation.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</si>
</sst>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;[Red]\(0\)"/>
    <numFmt numFmtId="165" formatCode="0.0_);[Red]\(0.0\)"/>
    <numFmt numFmtId="166" formatCode="0.00_);[Red]\(0.00\)"/>
  </numFmts>
  <fonts count="19" x14ac:knownFonts="1"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6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7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13"/>
      <name val="Calibri"/>
      <family val="2"/>
      <scheme val="minor"/>
    </font>
    <font>
      <b/>
      <sz val="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5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9CD7"/>
        <bgColor indexed="64"/>
      </patternFill>
    </fill>
    <fill>
      <patternFill patternType="solid">
        <fgColor rgb="FF0022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9BE28"/>
        <bgColor indexed="64"/>
      </patternFill>
    </fill>
  </fills>
  <borders count="1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10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medium">
        <color auto="1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auto="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auto="1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10"/>
      </top>
      <bottom/>
      <diagonal/>
    </border>
    <border>
      <left style="thin">
        <color indexed="10"/>
      </left>
      <right style="medium">
        <color auto="1"/>
      </right>
      <top/>
      <bottom style="medium">
        <color indexed="8"/>
      </bottom>
      <diagonal/>
    </border>
    <border>
      <left style="thin">
        <color indexed="10"/>
      </left>
      <right style="medium">
        <color theme="1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theme="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theme="1"/>
      </right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theme="0" tint="-0.499984740745262"/>
      </right>
      <top style="thin">
        <color indexed="64"/>
      </top>
      <bottom style="medium">
        <color indexed="8"/>
      </bottom>
      <diagonal/>
    </border>
    <border>
      <left style="medium">
        <color auto="1"/>
      </left>
      <right style="thin">
        <color indexed="10"/>
      </right>
      <top style="medium">
        <color auto="1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auto="1"/>
      </right>
      <top/>
      <bottom style="thin">
        <color indexed="10"/>
      </bottom>
      <diagonal/>
    </border>
    <border>
      <left style="medium">
        <color auto="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auto="1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 applyFill="0" applyProtection="0"/>
  </cellStyleXfs>
  <cellXfs count="251">
    <xf numFmtId="0" fontId="0" fillId="0" borderId="0" xfId="0" applyFill="1" applyProtection="1"/>
    <xf numFmtId="0" fontId="1" fillId="0" borderId="0" xfId="0" applyFont="1" applyFill="1" applyProtection="1"/>
    <xf numFmtId="0" fontId="4" fillId="0" borderId="0" xfId="0" applyFont="1" applyFill="1" applyProtection="1"/>
    <xf numFmtId="0" fontId="2" fillId="0" borderId="80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/>
    </xf>
    <xf numFmtId="0" fontId="6" fillId="0" borderId="47" xfId="0" applyFont="1" applyFill="1" applyBorder="1" applyProtection="1">
      <protection locked="0"/>
    </xf>
    <xf numFmtId="0" fontId="6" fillId="0" borderId="16" xfId="0" applyFont="1" applyFill="1" applyBorder="1" applyProtection="1"/>
    <xf numFmtId="0" fontId="6" fillId="0" borderId="34" xfId="0" applyFont="1" applyFill="1" applyBorder="1" applyProtection="1"/>
    <xf numFmtId="0" fontId="6" fillId="0" borderId="60" xfId="0" applyFont="1" applyFill="1" applyBorder="1" applyProtection="1"/>
    <xf numFmtId="0" fontId="6" fillId="0" borderId="33" xfId="0" applyFont="1" applyFill="1" applyBorder="1" applyProtection="1"/>
    <xf numFmtId="0" fontId="6" fillId="0" borderId="2" xfId="0" applyFont="1" applyFill="1" applyBorder="1" applyProtection="1"/>
    <xf numFmtId="0" fontId="6" fillId="0" borderId="16" xfId="0" applyFont="1" applyFill="1" applyBorder="1" applyProtection="1">
      <protection locked="0"/>
    </xf>
    <xf numFmtId="0" fontId="6" fillId="0" borderId="4" xfId="0" applyFont="1" applyFill="1" applyBorder="1" applyProtection="1"/>
    <xf numFmtId="0" fontId="6" fillId="0" borderId="1" xfId="0" applyFont="1" applyFill="1" applyBorder="1" applyProtection="1"/>
    <xf numFmtId="0" fontId="6" fillId="0" borderId="17" xfId="0" applyFont="1" applyFill="1" applyBorder="1" applyProtection="1"/>
    <xf numFmtId="0" fontId="6" fillId="0" borderId="48" xfId="0" applyFont="1" applyFill="1" applyBorder="1" applyProtection="1">
      <protection locked="0"/>
    </xf>
    <xf numFmtId="0" fontId="6" fillId="0" borderId="55" xfId="0" applyFont="1" applyFill="1" applyBorder="1" applyProtection="1"/>
    <xf numFmtId="0" fontId="6" fillId="0" borderId="28" xfId="0" applyFont="1" applyFill="1" applyBorder="1" applyProtection="1">
      <protection locked="0"/>
    </xf>
    <xf numFmtId="0" fontId="6" fillId="0" borderId="28" xfId="0" applyFont="1" applyFill="1" applyBorder="1" applyProtection="1"/>
    <xf numFmtId="0" fontId="6" fillId="0" borderId="3" xfId="0" applyFont="1" applyFill="1" applyBorder="1" applyProtection="1"/>
    <xf numFmtId="0" fontId="6" fillId="0" borderId="1" xfId="0" applyFont="1" applyFill="1" applyBorder="1" applyProtection="1">
      <protection locked="0"/>
    </xf>
    <xf numFmtId="0" fontId="6" fillId="0" borderId="49" xfId="0" applyFon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/>
    </xf>
    <xf numFmtId="0" fontId="6" fillId="0" borderId="27" xfId="0" applyFont="1" applyFill="1" applyBorder="1" applyAlignment="1" applyProtection="1">
      <alignment horizontal="left"/>
    </xf>
    <xf numFmtId="0" fontId="6" fillId="0" borderId="3" xfId="0" applyFont="1" applyFill="1" applyBorder="1" applyProtection="1">
      <protection locked="0"/>
    </xf>
    <xf numFmtId="0" fontId="6" fillId="0" borderId="18" xfId="0" applyFont="1" applyFill="1" applyBorder="1" applyProtection="1"/>
    <xf numFmtId="0" fontId="6" fillId="0" borderId="18" xfId="0" applyFont="1" applyFill="1" applyBorder="1" applyProtection="1">
      <protection locked="0"/>
    </xf>
    <xf numFmtId="0" fontId="6" fillId="0" borderId="49" xfId="0" applyFont="1" applyFill="1" applyBorder="1" applyProtection="1"/>
    <xf numFmtId="0" fontId="6" fillId="0" borderId="56" xfId="0" applyFont="1" applyFill="1" applyBorder="1" applyProtection="1"/>
    <xf numFmtId="0" fontId="6" fillId="0" borderId="21" xfId="0" applyFont="1" applyFill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8" xfId="0" applyFont="1" applyFill="1" applyBorder="1" applyAlignment="1" applyProtection="1">
      <alignment horizontal="left"/>
    </xf>
    <xf numFmtId="0" fontId="6" fillId="0" borderId="53" xfId="0" applyFont="1" applyFill="1" applyBorder="1" applyProtection="1">
      <protection locked="0"/>
    </xf>
    <xf numFmtId="0" fontId="6" fillId="0" borderId="25" xfId="0" applyFont="1" applyFill="1" applyBorder="1" applyProtection="1"/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15" xfId="0" applyFont="1" applyFill="1" applyBorder="1" applyProtection="1"/>
    <xf numFmtId="0" fontId="6" fillId="0" borderId="27" xfId="0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6" fillId="0" borderId="1" xfId="0" applyFont="1" applyFill="1" applyBorder="1" applyAlignment="1" applyProtection="1">
      <alignment horizontal="left" indent="2"/>
    </xf>
    <xf numFmtId="0" fontId="6" fillId="0" borderId="2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right"/>
    </xf>
    <xf numFmtId="0" fontId="6" fillId="0" borderId="29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2"/>
    </xf>
    <xf numFmtId="0" fontId="6" fillId="0" borderId="29" xfId="0" applyFont="1" applyFill="1" applyBorder="1" applyProtection="1"/>
    <xf numFmtId="0" fontId="6" fillId="0" borderId="0" xfId="0" applyFont="1" applyFill="1" applyProtection="1"/>
    <xf numFmtId="0" fontId="6" fillId="0" borderId="57" xfId="0" applyFont="1" applyFill="1" applyBorder="1" applyProtection="1"/>
    <xf numFmtId="0" fontId="6" fillId="0" borderId="25" xfId="0" applyFont="1" applyFill="1" applyBorder="1" applyProtection="1">
      <protection locked="0"/>
    </xf>
    <xf numFmtId="0" fontId="6" fillId="0" borderId="17" xfId="0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0" fontId="6" fillId="0" borderId="26" xfId="0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left"/>
    </xf>
    <xf numFmtId="0" fontId="1" fillId="0" borderId="1" xfId="0" applyFont="1" applyFill="1" applyBorder="1" applyProtection="1"/>
    <xf numFmtId="0" fontId="6" fillId="0" borderId="1" xfId="0" applyFont="1" applyFill="1" applyBorder="1" applyAlignment="1" applyProtection="1">
      <alignment horizontal="left" indent="1"/>
    </xf>
    <xf numFmtId="0" fontId="6" fillId="0" borderId="50" xfId="0" applyFont="1" applyFill="1" applyBorder="1" applyProtection="1">
      <protection locked="0"/>
    </xf>
    <xf numFmtId="0" fontId="6" fillId="0" borderId="24" xfId="0" applyFont="1" applyFill="1" applyBorder="1" applyProtection="1">
      <protection locked="0"/>
    </xf>
    <xf numFmtId="0" fontId="6" fillId="0" borderId="61" xfId="0" applyFont="1" applyFill="1" applyBorder="1" applyProtection="1"/>
    <xf numFmtId="0" fontId="6" fillId="0" borderId="54" xfId="0" applyFont="1" applyFill="1" applyBorder="1" applyProtection="1"/>
    <xf numFmtId="0" fontId="6" fillId="0" borderId="24" xfId="0" applyFont="1" applyFill="1" applyBorder="1" applyProtection="1"/>
    <xf numFmtId="0" fontId="1" fillId="0" borderId="0" xfId="0" applyFont="1" applyFill="1" applyProtection="1">
      <protection locked="0"/>
    </xf>
    <xf numFmtId="0" fontId="3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2" fillId="0" borderId="36" xfId="0" applyFont="1" applyFill="1" applyBorder="1" applyAlignment="1" applyProtection="1">
      <alignment horizontal="center"/>
    </xf>
    <xf numFmtId="0" fontId="5" fillId="0" borderId="36" xfId="0" applyFont="1" applyFill="1" applyBorder="1" applyProtection="1"/>
    <xf numFmtId="0" fontId="4" fillId="0" borderId="7" xfId="0" applyFont="1" applyFill="1" applyBorder="1" applyAlignment="1" applyProtection="1">
      <alignment horizontal="center" vertical="top" wrapText="1"/>
    </xf>
    <xf numFmtId="0" fontId="5" fillId="0" borderId="36" xfId="0" applyFont="1" applyFill="1" applyBorder="1" applyAlignment="1" applyProtection="1">
      <alignment horizontal="center"/>
    </xf>
    <xf numFmtId="0" fontId="5" fillId="0" borderId="31" xfId="0" applyFont="1" applyFill="1" applyBorder="1" applyAlignment="1" applyProtection="1">
      <alignment horizontal="center"/>
    </xf>
    <xf numFmtId="0" fontId="5" fillId="0" borderId="7" xfId="0" applyFont="1" applyFill="1" applyBorder="1" applyProtection="1"/>
    <xf numFmtId="0" fontId="4" fillId="0" borderId="32" xfId="0" applyFont="1" applyFill="1" applyBorder="1" applyAlignment="1" applyProtection="1">
      <alignment horizontal="center" vertical="top" wrapText="1"/>
    </xf>
    <xf numFmtId="0" fontId="3" fillId="0" borderId="43" xfId="0" applyFont="1" applyFill="1" applyBorder="1" applyAlignment="1" applyProtection="1"/>
    <xf numFmtId="0" fontId="6" fillId="0" borderId="0" xfId="0" applyFont="1" applyFill="1" applyAlignment="1" applyProtection="1"/>
    <xf numFmtId="0" fontId="6" fillId="0" borderId="41" xfId="0" applyFont="1" applyFill="1" applyBorder="1" applyProtection="1"/>
    <xf numFmtId="0" fontId="6" fillId="0" borderId="42" xfId="0" applyFont="1" applyFill="1" applyBorder="1" applyProtection="1"/>
    <xf numFmtId="0" fontId="1" fillId="0" borderId="0" xfId="0" applyFont="1" applyFill="1" applyAlignment="1" applyProtection="1">
      <alignment horizontal="center" wrapText="1"/>
    </xf>
    <xf numFmtId="0" fontId="6" fillId="0" borderId="62" xfId="0" applyFont="1" applyFill="1" applyBorder="1" applyProtection="1">
      <protection locked="0"/>
    </xf>
    <xf numFmtId="0" fontId="6" fillId="0" borderId="43" xfId="0" applyFont="1" applyFill="1" applyBorder="1" applyProtection="1"/>
    <xf numFmtId="0" fontId="6" fillId="0" borderId="44" xfId="0" applyFont="1" applyFill="1" applyBorder="1" applyProtection="1"/>
    <xf numFmtId="0" fontId="1" fillId="0" borderId="43" xfId="0" applyFont="1" applyFill="1" applyBorder="1" applyAlignment="1" applyProtection="1">
      <alignment horizontal="center" wrapText="1"/>
    </xf>
    <xf numFmtId="0" fontId="6" fillId="0" borderId="21" xfId="0" applyFont="1" applyFill="1" applyBorder="1" applyProtection="1">
      <protection locked="0"/>
    </xf>
    <xf numFmtId="0" fontId="8" fillId="0" borderId="43" xfId="0" applyFont="1" applyFill="1" applyBorder="1" applyAlignment="1" applyProtection="1"/>
    <xf numFmtId="0" fontId="1" fillId="0" borderId="0" xfId="0" applyFont="1" applyFill="1" applyAlignment="1" applyProtection="1"/>
    <xf numFmtId="0" fontId="1" fillId="0" borderId="43" xfId="0" applyFont="1" applyFill="1" applyBorder="1" applyAlignment="1" applyProtection="1"/>
    <xf numFmtId="0" fontId="9" fillId="0" borderId="43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43" xfId="0" applyFont="1" applyFill="1" applyBorder="1" applyAlignment="1" applyProtection="1">
      <alignment horizontal="left"/>
    </xf>
    <xf numFmtId="165" fontId="3" fillId="0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49" fontId="6" fillId="0" borderId="0" xfId="0" applyNumberFormat="1" applyFont="1" applyFill="1" applyAlignment="1" applyProtection="1">
      <alignment horizontal="left" vertical="top"/>
    </xf>
    <xf numFmtId="0" fontId="6" fillId="0" borderId="40" xfId="0" applyFont="1" applyFill="1" applyBorder="1" applyAlignment="1" applyProtection="1">
      <alignment horizontal="left" wrapText="1"/>
    </xf>
    <xf numFmtId="1" fontId="6" fillId="0" borderId="40" xfId="0" applyNumberFormat="1" applyFont="1" applyFill="1" applyBorder="1" applyAlignment="1" applyProtection="1">
      <alignment horizontal="center" wrapText="1"/>
    </xf>
    <xf numFmtId="165" fontId="6" fillId="0" borderId="8" xfId="0" applyNumberFormat="1" applyFont="1" applyFill="1" applyBorder="1" applyAlignment="1" applyProtection="1">
      <alignment horizontal="center" wrapText="1"/>
    </xf>
    <xf numFmtId="1" fontId="6" fillId="0" borderId="46" xfId="0" applyNumberFormat="1" applyFont="1" applyFill="1" applyBorder="1" applyAlignment="1" applyProtection="1">
      <alignment horizontal="center" wrapText="1"/>
    </xf>
    <xf numFmtId="0" fontId="6" fillId="0" borderId="45" xfId="0" applyFont="1" applyFill="1" applyBorder="1" applyAlignment="1" applyProtection="1">
      <alignment horizontal="left" wrapText="1"/>
    </xf>
    <xf numFmtId="0" fontId="4" fillId="0" borderId="43" xfId="0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12" fillId="0" borderId="43" xfId="0" applyFont="1" applyFill="1" applyBorder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165" fontId="6" fillId="0" borderId="12" xfId="0" applyNumberFormat="1" applyFont="1" applyFill="1" applyBorder="1" applyAlignment="1" applyProtection="1">
      <alignment horizontal="center" wrapText="1"/>
    </xf>
    <xf numFmtId="0" fontId="13" fillId="0" borderId="0" xfId="0" applyFont="1" applyFill="1" applyProtection="1"/>
    <xf numFmtId="164" fontId="6" fillId="0" borderId="0" xfId="0" applyNumberFormat="1" applyFont="1" applyFill="1" applyProtection="1"/>
    <xf numFmtId="49" fontId="6" fillId="0" borderId="0" xfId="0" applyNumberFormat="1" applyFont="1" applyFill="1" applyAlignment="1" applyProtection="1">
      <alignment horizontal="left" vertical="top"/>
      <protection locked="0"/>
    </xf>
    <xf numFmtId="0" fontId="1" fillId="0" borderId="0" xfId="0" applyFont="1" applyFill="1" applyBorder="1" applyProtection="1"/>
    <xf numFmtId="0" fontId="4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 applyAlignment="1" applyProtection="1"/>
    <xf numFmtId="0" fontId="11" fillId="0" borderId="0" xfId="0" applyFont="1" applyFill="1" applyBorder="1" applyAlignment="1" applyProtection="1">
      <alignment wrapText="1"/>
    </xf>
    <xf numFmtId="165" fontId="11" fillId="0" borderId="0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left" wrapText="1" indent="1"/>
    </xf>
    <xf numFmtId="0" fontId="1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horizontal="left" wrapText="1"/>
    </xf>
    <xf numFmtId="0" fontId="6" fillId="0" borderId="93" xfId="0" applyFont="1" applyFill="1" applyBorder="1" applyProtection="1"/>
    <xf numFmtId="0" fontId="6" fillId="0" borderId="94" xfId="0" applyFont="1" applyFill="1" applyBorder="1" applyProtection="1"/>
    <xf numFmtId="0" fontId="6" fillId="0" borderId="95" xfId="0" applyFont="1" applyFill="1" applyBorder="1" applyProtection="1"/>
    <xf numFmtId="0" fontId="6" fillId="0" borderId="96" xfId="0" applyFont="1" applyFill="1" applyBorder="1" applyProtection="1"/>
    <xf numFmtId="0" fontId="6" fillId="0" borderId="98" xfId="0" applyFont="1" applyFill="1" applyBorder="1" applyProtection="1"/>
    <xf numFmtId="0" fontId="6" fillId="0" borderId="99" xfId="0" applyFont="1" applyFill="1" applyBorder="1" applyProtection="1"/>
    <xf numFmtId="0" fontId="6" fillId="0" borderId="100" xfId="0" applyFont="1" applyFill="1" applyBorder="1" applyProtection="1"/>
    <xf numFmtId="0" fontId="6" fillId="0" borderId="101" xfId="0" applyFont="1" applyFill="1" applyBorder="1" applyProtection="1">
      <protection locked="0"/>
    </xf>
    <xf numFmtId="0" fontId="6" fillId="0" borderId="102" xfId="0" applyFont="1" applyFill="1" applyBorder="1" applyProtection="1">
      <protection locked="0"/>
    </xf>
    <xf numFmtId="0" fontId="6" fillId="0" borderId="102" xfId="0" applyFont="1" applyFill="1" applyBorder="1" applyProtection="1"/>
    <xf numFmtId="0" fontId="6" fillId="0" borderId="106" xfId="0" applyFont="1" applyFill="1" applyBorder="1" applyProtection="1">
      <protection locked="0"/>
    </xf>
    <xf numFmtId="0" fontId="2" fillId="0" borderId="58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107" xfId="0" applyFont="1" applyFill="1" applyBorder="1" applyProtection="1"/>
    <xf numFmtId="0" fontId="2" fillId="0" borderId="35" xfId="0" applyFont="1" applyFill="1" applyBorder="1" applyProtection="1">
      <protection locked="0"/>
    </xf>
    <xf numFmtId="0" fontId="17" fillId="3" borderId="108" xfId="0" applyFont="1" applyFill="1" applyBorder="1" applyAlignment="1" applyProtection="1">
      <alignment horizontal="center"/>
    </xf>
    <xf numFmtId="0" fontId="17" fillId="3" borderId="109" xfId="0" applyFont="1" applyFill="1" applyBorder="1" applyAlignment="1" applyProtection="1">
      <alignment horizontal="center"/>
    </xf>
    <xf numFmtId="0" fontId="2" fillId="2" borderId="116" xfId="0" applyFont="1" applyFill="1" applyBorder="1" applyProtection="1"/>
    <xf numFmtId="0" fontId="6" fillId="4" borderId="110" xfId="0" applyFont="1" applyFill="1" applyBorder="1" applyAlignment="1" applyProtection="1">
      <alignment horizontal="right"/>
    </xf>
    <xf numFmtId="0" fontId="6" fillId="4" borderId="21" xfId="0" applyFont="1" applyFill="1" applyBorder="1" applyAlignment="1" applyProtection="1">
      <alignment horizontal="center"/>
    </xf>
    <xf numFmtId="0" fontId="6" fillId="4" borderId="111" xfId="0" applyFont="1" applyFill="1" applyBorder="1" applyAlignment="1" applyProtection="1">
      <alignment horizontal="center"/>
    </xf>
    <xf numFmtId="0" fontId="6" fillId="4" borderId="112" xfId="0" applyFont="1" applyFill="1" applyBorder="1" applyAlignment="1" applyProtection="1">
      <alignment horizontal="right"/>
    </xf>
    <xf numFmtId="0" fontId="6" fillId="4" borderId="4" xfId="0" applyFont="1" applyFill="1" applyBorder="1" applyAlignment="1" applyProtection="1">
      <alignment horizontal="center"/>
    </xf>
    <xf numFmtId="0" fontId="6" fillId="4" borderId="94" xfId="0" applyFont="1" applyFill="1" applyBorder="1" applyAlignment="1" applyProtection="1">
      <alignment horizontal="center"/>
    </xf>
    <xf numFmtId="1" fontId="6" fillId="4" borderId="4" xfId="0" applyNumberFormat="1" applyFont="1" applyFill="1" applyBorder="1" applyAlignment="1" applyProtection="1">
      <alignment horizontal="center"/>
    </xf>
    <xf numFmtId="1" fontId="6" fillId="4" borderId="94" xfId="0" applyNumberFormat="1" applyFont="1" applyFill="1" applyBorder="1" applyAlignment="1" applyProtection="1">
      <alignment horizontal="center"/>
    </xf>
    <xf numFmtId="0" fontId="3" fillId="4" borderId="113" xfId="0" applyFont="1" applyFill="1" applyBorder="1" applyAlignment="1" applyProtection="1">
      <alignment horizontal="right"/>
    </xf>
    <xf numFmtId="0" fontId="6" fillId="4" borderId="23" xfId="0" applyFont="1" applyFill="1" applyBorder="1" applyAlignment="1" applyProtection="1">
      <alignment horizontal="center"/>
    </xf>
    <xf numFmtId="166" fontId="6" fillId="4" borderId="95" xfId="0" applyNumberFormat="1" applyFont="1" applyFill="1" applyBorder="1" applyAlignment="1" applyProtection="1">
      <alignment horizontal="center"/>
    </xf>
    <xf numFmtId="0" fontId="6" fillId="4" borderId="114" xfId="0" applyFont="1" applyFill="1" applyBorder="1" applyAlignment="1" applyProtection="1">
      <alignment horizontal="right"/>
    </xf>
    <xf numFmtId="0" fontId="6" fillId="2" borderId="19" xfId="0" applyFont="1" applyFill="1" applyBorder="1" applyProtection="1"/>
    <xf numFmtId="0" fontId="3" fillId="2" borderId="20" xfId="0" applyFont="1" applyFill="1" applyBorder="1" applyAlignment="1" applyProtection="1">
      <alignment horizontal="right"/>
    </xf>
    <xf numFmtId="0" fontId="6" fillId="2" borderId="20" xfId="0" applyFont="1" applyFill="1" applyBorder="1" applyProtection="1"/>
    <xf numFmtId="0" fontId="6" fillId="2" borderId="52" xfId="0" applyFont="1" applyFill="1" applyBorder="1" applyProtection="1"/>
    <xf numFmtId="0" fontId="6" fillId="2" borderId="22" xfId="0" applyFont="1" applyFill="1" applyBorder="1" applyProtection="1"/>
    <xf numFmtId="0" fontId="6" fillId="2" borderId="97" xfId="0" applyFont="1" applyFill="1" applyBorder="1" applyProtection="1"/>
    <xf numFmtId="0" fontId="6" fillId="2" borderId="63" xfId="0" applyFont="1" applyFill="1" applyBorder="1" applyProtection="1"/>
    <xf numFmtId="0" fontId="3" fillId="2" borderId="37" xfId="0" applyFont="1" applyFill="1" applyBorder="1" applyAlignment="1" applyProtection="1">
      <alignment horizontal="right"/>
    </xf>
    <xf numFmtId="0" fontId="6" fillId="2" borderId="37" xfId="0" applyFont="1" applyFill="1" applyBorder="1" applyProtection="1"/>
    <xf numFmtId="0" fontId="6" fillId="2" borderId="38" xfId="0" applyFont="1" applyFill="1" applyBorder="1" applyProtection="1"/>
    <xf numFmtId="0" fontId="6" fillId="2" borderId="39" xfId="0" applyFont="1" applyFill="1" applyBorder="1" applyProtection="1"/>
    <xf numFmtId="0" fontId="3" fillId="2" borderId="63" xfId="0" applyFont="1" applyFill="1" applyBorder="1" applyAlignment="1" applyProtection="1">
      <alignment horizontal="right"/>
    </xf>
    <xf numFmtId="0" fontId="11" fillId="2" borderId="39" xfId="0" applyFont="1" applyFill="1" applyBorder="1" applyAlignment="1" applyProtection="1">
      <alignment wrapText="1"/>
    </xf>
    <xf numFmtId="1" fontId="2" fillId="2" borderId="30" xfId="0" applyNumberFormat="1" applyFont="1" applyFill="1" applyBorder="1" applyAlignment="1" applyProtection="1">
      <alignment horizontal="center" wrapText="1"/>
    </xf>
    <xf numFmtId="2" fontId="3" fillId="2" borderId="31" xfId="0" applyNumberFormat="1" applyFont="1" applyFill="1" applyBorder="1" applyAlignment="1" applyProtection="1">
      <alignment horizontal="center" wrapText="1"/>
    </xf>
    <xf numFmtId="1" fontId="3" fillId="2" borderId="32" xfId="0" applyNumberFormat="1" applyFont="1" applyFill="1" applyBorder="1" applyAlignment="1" applyProtection="1">
      <alignment horizontal="center" wrapText="1"/>
    </xf>
    <xf numFmtId="0" fontId="6" fillId="5" borderId="30" xfId="0" applyFont="1" applyFill="1" applyBorder="1" applyAlignment="1" applyProtection="1">
      <alignment horizontal="center"/>
    </xf>
    <xf numFmtId="0" fontId="6" fillId="5" borderId="31" xfId="0" applyFont="1" applyFill="1" applyBorder="1" applyAlignment="1" applyProtection="1">
      <alignment horizontal="center"/>
    </xf>
    <xf numFmtId="0" fontId="6" fillId="5" borderId="7" xfId="0" applyFont="1" applyFill="1" applyBorder="1" applyAlignment="1" applyProtection="1">
      <alignment horizontal="center"/>
    </xf>
    <xf numFmtId="0" fontId="6" fillId="5" borderId="32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82" xfId="0" applyFont="1" applyFill="1" applyBorder="1" applyAlignment="1" applyProtection="1">
      <alignment horizontal="left"/>
    </xf>
    <xf numFmtId="0" fontId="2" fillId="0" borderId="83" xfId="0" applyFont="1" applyFill="1" applyBorder="1" applyAlignment="1" applyProtection="1">
      <alignment horizontal="left"/>
    </xf>
    <xf numFmtId="0" fontId="2" fillId="0" borderId="84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1" fillId="2" borderId="85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2" borderId="88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89" xfId="0" applyFont="1" applyFill="1" applyBorder="1" applyAlignment="1" applyProtection="1">
      <alignment horizontal="center" vertical="center" wrapText="1"/>
    </xf>
    <xf numFmtId="0" fontId="1" fillId="2" borderId="90" xfId="0" applyFont="1" applyFill="1" applyBorder="1" applyAlignment="1" applyProtection="1">
      <alignment horizontal="center" vertical="center" wrapText="1"/>
    </xf>
    <xf numFmtId="0" fontId="1" fillId="2" borderId="91" xfId="0" applyFont="1" applyFill="1" applyBorder="1" applyAlignment="1" applyProtection="1">
      <alignment horizontal="center" vertical="center" wrapText="1"/>
    </xf>
    <xf numFmtId="0" fontId="1" fillId="2" borderId="92" xfId="0" applyFont="1" applyFill="1" applyBorder="1" applyAlignment="1" applyProtection="1">
      <alignment horizontal="center" vertical="center" wrapText="1"/>
    </xf>
    <xf numFmtId="1" fontId="6" fillId="0" borderId="66" xfId="0" applyNumberFormat="1" applyFont="1" applyFill="1" applyBorder="1" applyAlignment="1" applyProtection="1">
      <alignment horizontal="center" wrapText="1"/>
      <protection locked="0"/>
    </xf>
    <xf numFmtId="1" fontId="6" fillId="0" borderId="5" xfId="0" applyNumberFormat="1" applyFont="1" applyFill="1" applyBorder="1" applyAlignment="1" applyProtection="1">
      <alignment horizontal="center" wrapText="1"/>
      <protection locked="0"/>
    </xf>
    <xf numFmtId="1" fontId="6" fillId="0" borderId="65" xfId="0" applyNumberFormat="1" applyFont="1" applyFill="1" applyBorder="1" applyAlignment="1" applyProtection="1">
      <alignment horizontal="center" wrapText="1"/>
      <protection locked="0"/>
    </xf>
    <xf numFmtId="1" fontId="6" fillId="0" borderId="72" xfId="0" applyNumberFormat="1" applyFont="1" applyFill="1" applyBorder="1" applyAlignment="1" applyProtection="1">
      <alignment horizontal="center" wrapText="1"/>
      <protection locked="0"/>
    </xf>
    <xf numFmtId="1" fontId="6" fillId="0" borderId="59" xfId="0" applyNumberFormat="1" applyFont="1" applyFill="1" applyBorder="1" applyAlignment="1" applyProtection="1">
      <alignment horizontal="center" wrapText="1"/>
      <protection locked="0"/>
    </xf>
    <xf numFmtId="1" fontId="6" fillId="0" borderId="73" xfId="0" applyNumberFormat="1" applyFont="1" applyFill="1" applyBorder="1" applyAlignment="1" applyProtection="1">
      <alignment horizontal="center" wrapText="1"/>
      <protection locked="0"/>
    </xf>
    <xf numFmtId="1" fontId="6" fillId="0" borderId="9" xfId="0" applyNumberFormat="1" applyFont="1" applyFill="1" applyBorder="1" applyAlignment="1" applyProtection="1">
      <alignment horizontal="center" wrapText="1"/>
      <protection locked="0"/>
    </xf>
    <xf numFmtId="1" fontId="6" fillId="0" borderId="78" xfId="0" applyNumberFormat="1" applyFont="1" applyFill="1" applyBorder="1" applyAlignment="1" applyProtection="1">
      <alignment horizontal="center" wrapText="1"/>
      <protection locked="0"/>
    </xf>
    <xf numFmtId="1" fontId="6" fillId="0" borderId="81" xfId="0" applyNumberFormat="1" applyFont="1" applyFill="1" applyBorder="1" applyAlignment="1" applyProtection="1">
      <alignment horizontal="center" wrapText="1"/>
      <protection locked="0"/>
    </xf>
    <xf numFmtId="0" fontId="6" fillId="4" borderId="0" xfId="0" applyFont="1" applyFill="1" applyBorder="1" applyAlignment="1" applyProtection="1">
      <alignment horizontal="center"/>
    </xf>
    <xf numFmtId="0" fontId="1" fillId="4" borderId="115" xfId="0" applyFont="1" applyFill="1" applyBorder="1" applyProtection="1"/>
    <xf numFmtId="0" fontId="6" fillId="0" borderId="28" xfId="0" applyFont="1" applyFill="1" applyBorder="1" applyProtection="1"/>
    <xf numFmtId="0" fontId="6" fillId="0" borderId="1" xfId="0" applyFont="1" applyFill="1" applyBorder="1" applyProtection="1"/>
    <xf numFmtId="0" fontId="6" fillId="0" borderId="49" xfId="0" applyFont="1" applyFill="1" applyBorder="1" applyProtection="1"/>
    <xf numFmtId="0" fontId="6" fillId="0" borderId="4" xfId="0" applyFont="1" applyFill="1" applyBorder="1" applyProtection="1"/>
    <xf numFmtId="0" fontId="1" fillId="0" borderId="4" xfId="0" applyFont="1" applyFill="1" applyBorder="1" applyProtection="1"/>
    <xf numFmtId="1" fontId="6" fillId="0" borderId="64" xfId="0" applyNumberFormat="1" applyFont="1" applyFill="1" applyBorder="1" applyAlignment="1" applyProtection="1">
      <alignment horizontal="center" wrapText="1"/>
      <protection locked="0"/>
    </xf>
    <xf numFmtId="0" fontId="2" fillId="5" borderId="41" xfId="0" applyFont="1" applyFill="1" applyBorder="1" applyAlignment="1" applyProtection="1">
      <alignment horizontal="center" wrapText="1"/>
    </xf>
    <xf numFmtId="0" fontId="2" fillId="5" borderId="51" xfId="0" applyFont="1" applyFill="1" applyBorder="1" applyAlignment="1" applyProtection="1">
      <alignment horizontal="center" wrapText="1"/>
    </xf>
    <xf numFmtId="0" fontId="2" fillId="5" borderId="42" xfId="0" applyFont="1" applyFill="1" applyBorder="1" applyAlignment="1" applyProtection="1">
      <alignment horizontal="center" wrapText="1"/>
    </xf>
    <xf numFmtId="0" fontId="2" fillId="5" borderId="68" xfId="0" applyFont="1" applyFill="1" applyBorder="1" applyAlignment="1" applyProtection="1">
      <alignment horizontal="center" wrapText="1"/>
    </xf>
    <xf numFmtId="0" fontId="2" fillId="5" borderId="6" xfId="0" applyFont="1" applyFill="1" applyBorder="1" applyAlignment="1" applyProtection="1">
      <alignment horizontal="center" wrapText="1"/>
    </xf>
    <xf numFmtId="0" fontId="2" fillId="5" borderId="69" xfId="0" applyFont="1" applyFill="1" applyBorder="1" applyAlignment="1" applyProtection="1">
      <alignment horizontal="center" wrapText="1"/>
    </xf>
    <xf numFmtId="0" fontId="11" fillId="5" borderId="14" xfId="0" applyFont="1" applyFill="1" applyBorder="1" applyAlignment="1" applyProtection="1">
      <alignment horizontal="center"/>
    </xf>
    <xf numFmtId="0" fontId="11" fillId="5" borderId="39" xfId="0" applyFont="1" applyFill="1" applyBorder="1" applyAlignment="1" applyProtection="1">
      <alignment horizontal="center"/>
    </xf>
    <xf numFmtId="0" fontId="11" fillId="5" borderId="67" xfId="0" applyFont="1" applyFill="1" applyBorder="1" applyAlignment="1" applyProtection="1">
      <alignment horizontal="center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locked="0"/>
    </xf>
    <xf numFmtId="0" fontId="16" fillId="5" borderId="39" xfId="0" applyFont="1" applyFill="1" applyBorder="1" applyProtection="1"/>
    <xf numFmtId="0" fontId="16" fillId="5" borderId="67" xfId="0" applyFont="1" applyFill="1" applyBorder="1" applyProtection="1"/>
    <xf numFmtId="0" fontId="11" fillId="5" borderId="31" xfId="0" applyFont="1" applyFill="1" applyBorder="1" applyAlignment="1" applyProtection="1">
      <alignment horizontal="center"/>
    </xf>
    <xf numFmtId="0" fontId="11" fillId="5" borderId="103" xfId="0" applyFont="1" applyFill="1" applyBorder="1" applyAlignment="1" applyProtection="1">
      <alignment horizontal="center"/>
    </xf>
    <xf numFmtId="0" fontId="11" fillId="5" borderId="104" xfId="0" applyFont="1" applyFill="1" applyBorder="1" applyAlignment="1" applyProtection="1">
      <alignment horizontal="center"/>
    </xf>
    <xf numFmtId="0" fontId="11" fillId="5" borderId="105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right"/>
    </xf>
    <xf numFmtId="0" fontId="1" fillId="2" borderId="76" xfId="0" applyFont="1" applyFill="1" applyBorder="1" applyProtection="1"/>
    <xf numFmtId="0" fontId="6" fillId="2" borderId="77" xfId="0" applyFont="1" applyFill="1" applyBorder="1" applyProtection="1"/>
    <xf numFmtId="0" fontId="1" fillId="2" borderId="31" xfId="0" applyFont="1" applyFill="1" applyBorder="1" applyProtection="1"/>
    <xf numFmtId="0" fontId="6" fillId="0" borderId="17" xfId="0" applyFont="1" applyFill="1" applyBorder="1" applyProtection="1"/>
    <xf numFmtId="0" fontId="6" fillId="0" borderId="60" xfId="0" applyFont="1" applyFill="1" applyBorder="1" applyProtection="1"/>
    <xf numFmtId="0" fontId="6" fillId="0" borderId="55" xfId="0" applyFont="1" applyFill="1" applyBorder="1" applyProtection="1"/>
    <xf numFmtId="0" fontId="1" fillId="5" borderId="14" xfId="0" applyFont="1" applyFill="1" applyBorder="1" applyAlignment="1" applyProtection="1">
      <alignment horizontal="center"/>
    </xf>
    <xf numFmtId="0" fontId="1" fillId="5" borderId="31" xfId="0" applyFont="1" applyFill="1" applyBorder="1" applyAlignment="1" applyProtection="1">
      <alignment horizontal="center"/>
    </xf>
    <xf numFmtId="0" fontId="6" fillId="0" borderId="75" xfId="0" applyFont="1" applyFill="1" applyBorder="1" applyProtection="1"/>
    <xf numFmtId="0" fontId="6" fillId="0" borderId="52" xfId="0" applyFont="1" applyFill="1" applyBorder="1" applyProtection="1"/>
    <xf numFmtId="0" fontId="6" fillId="0" borderId="74" xfId="0" applyFont="1" applyFill="1" applyBorder="1" applyProtection="1"/>
    <xf numFmtId="0" fontId="6" fillId="0" borderId="48" xfId="0" applyFont="1" applyFill="1" applyBorder="1" applyProtection="1"/>
    <xf numFmtId="0" fontId="1" fillId="0" borderId="21" xfId="0" applyFont="1" applyFill="1" applyBorder="1" applyProtection="1"/>
    <xf numFmtId="0" fontId="10" fillId="5" borderId="70" xfId="0" applyFont="1" applyFill="1" applyBorder="1" applyAlignment="1" applyProtection="1">
      <alignment horizontal="center" wrapText="1"/>
    </xf>
    <xf numFmtId="0" fontId="10" fillId="5" borderId="71" xfId="0" applyFont="1" applyFill="1" applyBorder="1" applyAlignment="1" applyProtection="1">
      <alignment horizontal="center" wrapText="1"/>
    </xf>
    <xf numFmtId="0" fontId="6" fillId="0" borderId="53" xfId="0" applyFont="1" applyFill="1" applyBorder="1" applyProtection="1"/>
    <xf numFmtId="0" fontId="1" fillId="0" borderId="18" xfId="0" applyFont="1" applyFill="1" applyBorder="1" applyProtection="1"/>
    <xf numFmtId="0" fontId="6" fillId="2" borderId="14" xfId="0" applyFont="1" applyFill="1" applyBorder="1" applyProtection="1"/>
    <xf numFmtId="0" fontId="6" fillId="0" borderId="50" xfId="0" applyFont="1" applyFill="1" applyBorder="1" applyProtection="1"/>
    <xf numFmtId="0" fontId="6" fillId="0" borderId="24" xfId="0" applyFont="1" applyFill="1" applyBorder="1" applyProtection="1"/>
    <xf numFmtId="0" fontId="2" fillId="5" borderId="70" xfId="0" applyFont="1" applyFill="1" applyBorder="1" applyAlignment="1" applyProtection="1">
      <alignment horizontal="center" wrapText="1"/>
    </xf>
    <xf numFmtId="0" fontId="2" fillId="5" borderId="71" xfId="0" applyFont="1" applyFill="1" applyBorder="1" applyAlignment="1" applyProtection="1">
      <alignment horizontal="center" wrapText="1"/>
    </xf>
    <xf numFmtId="0" fontId="11" fillId="2" borderId="14" xfId="0" applyFont="1" applyFill="1" applyBorder="1" applyAlignment="1" applyProtection="1">
      <alignment horizontal="right" wrapText="1"/>
    </xf>
    <xf numFmtId="0" fontId="11" fillId="2" borderId="39" xfId="0" applyFont="1" applyFill="1" applyBorder="1" applyAlignment="1" applyProtection="1">
      <alignment wrapText="1"/>
    </xf>
    <xf numFmtId="0" fontId="2" fillId="5" borderId="70" xfId="0" applyFont="1" applyFill="1" applyBorder="1" applyAlignment="1" applyProtection="1">
      <alignment horizontal="center" vertical="center" wrapText="1"/>
    </xf>
    <xf numFmtId="165" fontId="2" fillId="2" borderId="117" xfId="0" applyNumberFormat="1" applyFont="1" applyFill="1" applyBorder="1" applyAlignment="1" applyProtection="1">
      <alignment horizontal="center"/>
    </xf>
    <xf numFmtId="165" fontId="2" fillId="2" borderId="118" xfId="0" applyNumberFormat="1" applyFont="1" applyFill="1" applyBorder="1" applyProtection="1"/>
    <xf numFmtId="0" fontId="11" fillId="5" borderId="31" xfId="0" applyFont="1" applyFill="1" applyBorder="1" applyAlignment="1" applyProtection="1">
      <alignment horizontal="center"/>
      <protection locked="0"/>
    </xf>
    <xf numFmtId="0" fontId="2" fillId="0" borderId="39" xfId="0" applyFont="1" applyFill="1" applyBorder="1" applyAlignment="1" applyProtection="1">
      <alignment horizontal="left"/>
    </xf>
    <xf numFmtId="0" fontId="13" fillId="0" borderId="31" xfId="0" applyFont="1" applyFill="1" applyBorder="1" applyProtection="1"/>
    <xf numFmtId="0" fontId="15" fillId="3" borderId="82" xfId="0" applyFont="1" applyFill="1" applyBorder="1" applyAlignment="1" applyProtection="1">
      <alignment horizontal="center" vertical="top"/>
    </xf>
    <xf numFmtId="0" fontId="15" fillId="3" borderId="83" xfId="0" applyFont="1" applyFill="1" applyBorder="1" applyAlignment="1" applyProtection="1">
      <alignment horizontal="center" vertical="top"/>
    </xf>
    <xf numFmtId="0" fontId="15" fillId="3" borderId="84" xfId="0" applyFont="1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13" fillId="0" borderId="79" xfId="0" applyFont="1" applyFill="1" applyBorder="1" applyAlignment="1" applyProtection="1">
      <alignment horizontal="center"/>
    </xf>
    <xf numFmtId="0" fontId="1" fillId="5" borderId="36" xfId="0" applyFont="1" applyFill="1" applyBorder="1" applyAlignment="1" applyProtection="1">
      <alignment horizontal="center"/>
    </xf>
    <xf numFmtId="0" fontId="1" fillId="5" borderId="67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969696"/>
      <rgbColor rgb="00C0C0C0"/>
      <rgbColor rgb="000033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BE28"/>
      <color rgb="FF369CD7"/>
      <color rgb="FF002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66259</xdr:colOff>
      <xdr:row>0</xdr:row>
      <xdr:rowOff>24848</xdr:rowOff>
    </xdr:from>
    <xdr:to>
      <xdr:col>2</xdr:col>
      <xdr:colOff>124238</xdr:colOff>
      <xdr:row>1</xdr:row>
      <xdr:rowOff>81064</xdr:rowOff>
    </xdr:to>
    <xdr:pic>
      <xdr:nvPicPr>
        <xdr:cNvPr id="4" name="Picture 3" descr="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449"/>
        <a:stretch>
          <a:fillRect/>
        </a:stretch>
      </xdr:blipFill>
      <xdr:spPr>
        <a:xfrm>
          <a:off x="66259" y="24848"/>
          <a:ext cx="1764196" cy="58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abSelected="1" topLeftCell="A133" zoomScale="115" zoomScaleNormal="115" workbookViewId="0">
      <selection activeCell="I158" sqref="I158"/>
    </sheetView>
  </sheetViews>
  <sheetFormatPr defaultRowHeight="13.15" customHeight="1" x14ac:dyDescent="0.2"/>
  <cols>
    <col min="1" max="1" width="11" style="1" customWidth="1"/>
    <col min="2" max="2" width="14.5703125" style="1" customWidth="1"/>
    <col min="3" max="3" width="3.7109375" style="1" customWidth="1"/>
    <col min="4" max="4" width="5.140625" style="1" customWidth="1"/>
    <col min="5" max="8" width="6.140625" style="1" customWidth="1"/>
    <col min="9" max="9" width="14.28515625" style="1" customWidth="1"/>
    <col min="10" max="10" width="3.7109375" style="1" customWidth="1"/>
    <col min="11" max="11" width="4.7109375" style="1" customWidth="1"/>
    <col min="12" max="12" width="11.42578125" style="1" customWidth="1"/>
    <col min="13" max="13" width="15.42578125" style="1" customWidth="1"/>
    <col min="14" max="14" width="3.7109375" style="1" customWidth="1"/>
    <col min="15" max="15" width="8.7109375" style="1" customWidth="1"/>
    <col min="16" max="16384" width="9.140625" style="1"/>
  </cols>
  <sheetData>
    <row r="1" spans="1:17" ht="42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7" ht="24" customHeight="1" x14ac:dyDescent="0.2">
      <c r="A2" s="243" t="s">
        <v>267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5"/>
    </row>
    <row r="3" spans="1:17" ht="15" customHeight="1" x14ac:dyDescent="0.2">
      <c r="A3" s="169" t="s">
        <v>268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1"/>
    </row>
    <row r="4" spans="1:17" ht="15" customHeight="1" x14ac:dyDescent="0.2">
      <c r="A4" s="172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/>
    </row>
    <row r="5" spans="1:17" ht="15" customHeight="1" x14ac:dyDescent="0.2">
      <c r="A5" s="175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</row>
    <row r="6" spans="1:17" ht="12.75" x14ac:dyDescent="0.2">
      <c r="A6" s="165" t="s">
        <v>0</v>
      </c>
      <c r="B6" s="166"/>
      <c r="C6" s="166"/>
      <c r="D6" s="166"/>
      <c r="E6" s="166"/>
      <c r="F6" s="166"/>
      <c r="G6" s="166"/>
      <c r="H6" s="167"/>
      <c r="I6" s="165" t="s">
        <v>1</v>
      </c>
      <c r="J6" s="166"/>
      <c r="K6" s="166"/>
      <c r="L6" s="166"/>
      <c r="M6" s="166"/>
      <c r="N6" s="166"/>
      <c r="O6" s="167"/>
      <c r="P6" s="2"/>
    </row>
    <row r="7" spans="1:17" ht="12.75" x14ac:dyDescent="0.2">
      <c r="A7" s="165" t="s">
        <v>2</v>
      </c>
      <c r="B7" s="166"/>
      <c r="C7" s="166"/>
      <c r="D7" s="166"/>
      <c r="E7" s="166"/>
      <c r="F7" s="166"/>
      <c r="G7" s="166"/>
      <c r="H7" s="167"/>
      <c r="I7" s="165" t="s">
        <v>3</v>
      </c>
      <c r="J7" s="166"/>
      <c r="K7" s="166"/>
      <c r="L7" s="166"/>
      <c r="M7" s="166"/>
      <c r="N7" s="166"/>
      <c r="O7" s="167"/>
      <c r="P7" s="2"/>
    </row>
    <row r="8" spans="1:17" s="2" customFormat="1" ht="16.5" customHeight="1" thickBot="1" x14ac:dyDescent="0.25">
      <c r="A8" s="125" t="s">
        <v>4</v>
      </c>
      <c r="B8" s="3" t="s">
        <v>5</v>
      </c>
      <c r="C8" s="127" t="s">
        <v>6</v>
      </c>
      <c r="D8" s="4" t="s">
        <v>7</v>
      </c>
      <c r="E8" s="246" t="s">
        <v>4</v>
      </c>
      <c r="F8" s="247"/>
      <c r="G8" s="247"/>
      <c r="H8" s="248"/>
      <c r="I8" s="3" t="s">
        <v>5</v>
      </c>
      <c r="J8" s="61" t="s">
        <v>6</v>
      </c>
      <c r="K8" s="4" t="s">
        <v>7</v>
      </c>
      <c r="L8" s="125" t="s">
        <v>4</v>
      </c>
      <c r="M8" s="5" t="s">
        <v>5</v>
      </c>
      <c r="N8" s="126" t="s">
        <v>6</v>
      </c>
      <c r="O8" s="4" t="s">
        <v>7</v>
      </c>
      <c r="Q8" s="1"/>
    </row>
    <row r="9" spans="1:17" ht="13.5" thickBot="1" x14ac:dyDescent="0.25">
      <c r="A9" s="201" t="s">
        <v>8</v>
      </c>
      <c r="B9" s="206"/>
      <c r="C9" s="206"/>
      <c r="D9" s="207"/>
      <c r="E9" s="160" t="s">
        <v>9</v>
      </c>
      <c r="F9" s="161" t="s">
        <v>10</v>
      </c>
      <c r="G9" s="162" t="s">
        <v>11</v>
      </c>
      <c r="H9" s="163" t="s">
        <v>12</v>
      </c>
      <c r="I9" s="201" t="s">
        <v>13</v>
      </c>
      <c r="J9" s="202"/>
      <c r="K9" s="208"/>
      <c r="L9" s="201" t="s">
        <v>14</v>
      </c>
      <c r="M9" s="202"/>
      <c r="N9" s="202"/>
      <c r="O9" s="203"/>
    </row>
    <row r="10" spans="1:17" ht="10.5" customHeight="1" x14ac:dyDescent="0.2">
      <c r="A10" s="6"/>
      <c r="B10" s="7" t="s">
        <v>15</v>
      </c>
      <c r="C10" s="8">
        <v>10</v>
      </c>
      <c r="D10" s="9">
        <f t="shared" ref="D10:D47" si="0">SUM(A10*C10)</f>
        <v>0</v>
      </c>
      <c r="E10" s="10"/>
      <c r="F10" s="8"/>
      <c r="G10" s="11"/>
      <c r="H10" s="12"/>
      <c r="I10" s="13" t="s">
        <v>16</v>
      </c>
      <c r="J10" s="14">
        <v>70</v>
      </c>
      <c r="K10" s="15">
        <f t="shared" ref="K10:K48" si="1">SUM(E10:H10)*J10</f>
        <v>0</v>
      </c>
      <c r="L10" s="16"/>
      <c r="M10" s="8" t="s">
        <v>17</v>
      </c>
      <c r="N10" s="17">
        <v>10</v>
      </c>
      <c r="O10" s="114">
        <f t="shared" ref="O10:O35" si="2">SUM(L10*N10)</f>
        <v>0</v>
      </c>
    </row>
    <row r="11" spans="1:17" ht="10.5" customHeight="1" x14ac:dyDescent="0.2">
      <c r="A11" s="18"/>
      <c r="B11" s="11" t="s">
        <v>18</v>
      </c>
      <c r="C11" s="14">
        <v>30</v>
      </c>
      <c r="D11" s="15">
        <f t="shared" si="0"/>
        <v>0</v>
      </c>
      <c r="E11" s="19"/>
      <c r="F11" s="14"/>
      <c r="G11" s="20"/>
      <c r="H11" s="21"/>
      <c r="I11" s="13" t="s">
        <v>19</v>
      </c>
      <c r="J11" s="14">
        <v>30</v>
      </c>
      <c r="K11" s="15">
        <f t="shared" si="1"/>
        <v>0</v>
      </c>
      <c r="L11" s="22"/>
      <c r="M11" s="14" t="s">
        <v>20</v>
      </c>
      <c r="N11" s="13">
        <v>5</v>
      </c>
      <c r="O11" s="115">
        <f t="shared" si="2"/>
        <v>0</v>
      </c>
    </row>
    <row r="12" spans="1:17" ht="10.5" customHeight="1" x14ac:dyDescent="0.2">
      <c r="A12" s="18"/>
      <c r="B12" s="14" t="s">
        <v>21</v>
      </c>
      <c r="C12" s="14">
        <v>20</v>
      </c>
      <c r="D12" s="15">
        <f t="shared" si="0"/>
        <v>0</v>
      </c>
      <c r="E12" s="19"/>
      <c r="F12" s="14"/>
      <c r="G12" s="20"/>
      <c r="H12" s="21"/>
      <c r="I12" s="13" t="s">
        <v>22</v>
      </c>
      <c r="J12" s="14">
        <v>60</v>
      </c>
      <c r="K12" s="15">
        <f t="shared" si="1"/>
        <v>0</v>
      </c>
      <c r="L12" s="22"/>
      <c r="M12" s="14" t="s">
        <v>23</v>
      </c>
      <c r="N12" s="13">
        <v>5</v>
      </c>
      <c r="O12" s="115">
        <f t="shared" si="2"/>
        <v>0</v>
      </c>
    </row>
    <row r="13" spans="1:17" ht="10.5" customHeight="1" x14ac:dyDescent="0.2">
      <c r="A13" s="18"/>
      <c r="B13" s="14" t="s">
        <v>24</v>
      </c>
      <c r="C13" s="14">
        <v>10</v>
      </c>
      <c r="D13" s="15">
        <f t="shared" si="0"/>
        <v>0</v>
      </c>
      <c r="E13" s="19"/>
      <c r="F13" s="14"/>
      <c r="G13" s="20"/>
      <c r="H13" s="21"/>
      <c r="I13" s="13" t="s">
        <v>25</v>
      </c>
      <c r="J13" s="14">
        <v>65</v>
      </c>
      <c r="K13" s="15">
        <f t="shared" si="1"/>
        <v>0</v>
      </c>
      <c r="L13" s="22"/>
      <c r="M13" s="14" t="s">
        <v>26</v>
      </c>
      <c r="N13" s="13">
        <v>1</v>
      </c>
      <c r="O13" s="115">
        <f t="shared" si="2"/>
        <v>0</v>
      </c>
    </row>
    <row r="14" spans="1:17" ht="10.5" customHeight="1" x14ac:dyDescent="0.2">
      <c r="A14" s="18"/>
      <c r="B14" s="14" t="s">
        <v>27</v>
      </c>
      <c r="C14" s="14">
        <v>5</v>
      </c>
      <c r="D14" s="15">
        <f t="shared" si="0"/>
        <v>0</v>
      </c>
      <c r="E14" s="19"/>
      <c r="F14" s="14"/>
      <c r="G14" s="20"/>
      <c r="H14" s="21"/>
      <c r="I14" s="13" t="s">
        <v>28</v>
      </c>
      <c r="J14" s="14">
        <v>70</v>
      </c>
      <c r="K14" s="15">
        <f t="shared" si="1"/>
        <v>0</v>
      </c>
      <c r="L14" s="22"/>
      <c r="M14" s="14" t="s">
        <v>29</v>
      </c>
      <c r="N14" s="13">
        <v>1</v>
      </c>
      <c r="O14" s="115">
        <f t="shared" si="2"/>
        <v>0</v>
      </c>
    </row>
    <row r="15" spans="1:17" ht="10.5" customHeight="1" x14ac:dyDescent="0.2">
      <c r="A15" s="18"/>
      <c r="B15" s="21" t="s">
        <v>30</v>
      </c>
      <c r="C15" s="21">
        <v>25</v>
      </c>
      <c r="D15" s="15">
        <f t="shared" si="0"/>
        <v>0</v>
      </c>
      <c r="E15" s="19"/>
      <c r="F15" s="14"/>
      <c r="G15" s="20"/>
      <c r="H15" s="21"/>
      <c r="I15" s="23" t="s">
        <v>31</v>
      </c>
      <c r="J15" s="14">
        <v>20</v>
      </c>
      <c r="K15" s="15">
        <f t="shared" si="1"/>
        <v>0</v>
      </c>
      <c r="L15" s="22"/>
      <c r="M15" s="14" t="s">
        <v>32</v>
      </c>
      <c r="N15" s="13">
        <v>5</v>
      </c>
      <c r="O15" s="115">
        <f t="shared" si="2"/>
        <v>0</v>
      </c>
    </row>
    <row r="16" spans="1:17" ht="10.5" customHeight="1" x14ac:dyDescent="0.2">
      <c r="A16" s="18"/>
      <c r="B16" s="21" t="s">
        <v>33</v>
      </c>
      <c r="C16" s="21">
        <v>5</v>
      </c>
      <c r="D16" s="15">
        <f t="shared" si="0"/>
        <v>0</v>
      </c>
      <c r="E16" s="19"/>
      <c r="F16" s="14"/>
      <c r="G16" s="20"/>
      <c r="H16" s="21"/>
      <c r="I16" s="24" t="s">
        <v>34</v>
      </c>
      <c r="J16" s="14">
        <v>40</v>
      </c>
      <c r="K16" s="15">
        <f t="shared" si="1"/>
        <v>0</v>
      </c>
      <c r="L16" s="22"/>
      <c r="M16" s="14" t="s">
        <v>35</v>
      </c>
      <c r="N16" s="13">
        <v>20</v>
      </c>
      <c r="O16" s="115">
        <f t="shared" si="2"/>
        <v>0</v>
      </c>
    </row>
    <row r="17" spans="1:15" ht="10.5" customHeight="1" x14ac:dyDescent="0.2">
      <c r="A17" s="18"/>
      <c r="B17" s="21" t="s">
        <v>36</v>
      </c>
      <c r="C17" s="21">
        <v>10</v>
      </c>
      <c r="D17" s="15">
        <f t="shared" si="0"/>
        <v>0</v>
      </c>
      <c r="E17" s="19"/>
      <c r="F17" s="14"/>
      <c r="G17" s="20"/>
      <c r="H17" s="21"/>
      <c r="I17" s="23" t="s">
        <v>37</v>
      </c>
      <c r="J17" s="14">
        <v>15</v>
      </c>
      <c r="K17" s="15">
        <f t="shared" si="1"/>
        <v>0</v>
      </c>
      <c r="L17" s="22"/>
      <c r="M17" s="14" t="s">
        <v>38</v>
      </c>
      <c r="N17" s="13">
        <v>300</v>
      </c>
      <c r="O17" s="115">
        <f t="shared" si="2"/>
        <v>0</v>
      </c>
    </row>
    <row r="18" spans="1:15" ht="10.5" customHeight="1" x14ac:dyDescent="0.2">
      <c r="A18" s="18"/>
      <c r="B18" s="21" t="s">
        <v>39</v>
      </c>
      <c r="C18" s="21">
        <v>22</v>
      </c>
      <c r="D18" s="15">
        <f t="shared" si="0"/>
        <v>0</v>
      </c>
      <c r="E18" s="19"/>
      <c r="F18" s="14"/>
      <c r="G18" s="20"/>
      <c r="H18" s="21"/>
      <c r="I18" s="23" t="s">
        <v>40</v>
      </c>
      <c r="J18" s="14">
        <v>30</v>
      </c>
      <c r="K18" s="15">
        <f t="shared" si="1"/>
        <v>0</v>
      </c>
      <c r="L18" s="22"/>
      <c r="M18" s="14" t="s">
        <v>41</v>
      </c>
      <c r="N18" s="13">
        <v>4</v>
      </c>
      <c r="O18" s="115">
        <f t="shared" si="2"/>
        <v>0</v>
      </c>
    </row>
    <row r="19" spans="1:15" ht="10.5" customHeight="1" x14ac:dyDescent="0.2">
      <c r="A19" s="18"/>
      <c r="B19" s="25" t="s">
        <v>42</v>
      </c>
      <c r="C19" s="25">
        <v>10</v>
      </c>
      <c r="D19" s="15">
        <f t="shared" si="0"/>
        <v>0</v>
      </c>
      <c r="E19" s="19"/>
      <c r="F19" s="14"/>
      <c r="G19" s="20"/>
      <c r="H19" s="21"/>
      <c r="I19" s="23" t="s">
        <v>18</v>
      </c>
      <c r="J19" s="14">
        <v>30</v>
      </c>
      <c r="K19" s="15">
        <f t="shared" si="1"/>
        <v>0</v>
      </c>
      <c r="L19" s="22"/>
      <c r="M19" s="14" t="s">
        <v>43</v>
      </c>
      <c r="N19" s="13">
        <v>6</v>
      </c>
      <c r="O19" s="115">
        <f t="shared" si="2"/>
        <v>0</v>
      </c>
    </row>
    <row r="20" spans="1:15" ht="10.5" customHeight="1" x14ac:dyDescent="0.2">
      <c r="A20" s="18"/>
      <c r="B20" s="25" t="s">
        <v>44</v>
      </c>
      <c r="C20" s="25">
        <v>8</v>
      </c>
      <c r="D20" s="15">
        <f t="shared" si="0"/>
        <v>0</v>
      </c>
      <c r="E20" s="19"/>
      <c r="F20" s="14"/>
      <c r="G20" s="20"/>
      <c r="H20" s="21"/>
      <c r="I20" s="23" t="s">
        <v>45</v>
      </c>
      <c r="J20" s="14">
        <v>20</v>
      </c>
      <c r="K20" s="15">
        <f t="shared" si="1"/>
        <v>0</v>
      </c>
      <c r="L20" s="22"/>
      <c r="M20" s="14" t="s">
        <v>46</v>
      </c>
      <c r="N20" s="13">
        <v>9</v>
      </c>
      <c r="O20" s="115">
        <f t="shared" si="2"/>
        <v>0</v>
      </c>
    </row>
    <row r="21" spans="1:15" ht="10.5" customHeight="1" x14ac:dyDescent="0.2">
      <c r="A21" s="18"/>
      <c r="B21" s="25" t="s">
        <v>47</v>
      </c>
      <c r="C21" s="25">
        <v>22</v>
      </c>
      <c r="D21" s="15">
        <f t="shared" si="0"/>
        <v>0</v>
      </c>
      <c r="E21" s="19"/>
      <c r="F21" s="14"/>
      <c r="G21" s="20"/>
      <c r="H21" s="21"/>
      <c r="I21" s="23" t="s">
        <v>48</v>
      </c>
      <c r="J21" s="14">
        <v>10</v>
      </c>
      <c r="K21" s="15">
        <f t="shared" si="1"/>
        <v>0</v>
      </c>
      <c r="L21" s="22"/>
      <c r="M21" s="14" t="s">
        <v>49</v>
      </c>
      <c r="N21" s="13">
        <v>5</v>
      </c>
      <c r="O21" s="115">
        <f t="shared" si="2"/>
        <v>0</v>
      </c>
    </row>
    <row r="22" spans="1:15" ht="10.5" customHeight="1" x14ac:dyDescent="0.2">
      <c r="A22" s="18"/>
      <c r="B22" s="25" t="s">
        <v>50</v>
      </c>
      <c r="C22" s="25">
        <v>35</v>
      </c>
      <c r="D22" s="15">
        <f t="shared" si="0"/>
        <v>0</v>
      </c>
      <c r="E22" s="19"/>
      <c r="F22" s="14"/>
      <c r="G22" s="20"/>
      <c r="H22" s="21"/>
      <c r="I22" s="23" t="s">
        <v>51</v>
      </c>
      <c r="J22" s="14">
        <v>5</v>
      </c>
      <c r="K22" s="15">
        <f t="shared" si="1"/>
        <v>0</v>
      </c>
      <c r="L22" s="22"/>
      <c r="M22" s="14" t="s">
        <v>52</v>
      </c>
      <c r="N22" s="13">
        <v>5</v>
      </c>
      <c r="O22" s="115">
        <f t="shared" si="2"/>
        <v>0</v>
      </c>
    </row>
    <row r="23" spans="1:15" ht="10.5" customHeight="1" x14ac:dyDescent="0.2">
      <c r="A23" s="18"/>
      <c r="B23" s="25" t="s">
        <v>53</v>
      </c>
      <c r="C23" s="25">
        <v>5</v>
      </c>
      <c r="D23" s="15">
        <f t="shared" si="0"/>
        <v>0</v>
      </c>
      <c r="E23" s="19"/>
      <c r="F23" s="14"/>
      <c r="G23" s="20"/>
      <c r="H23" s="21"/>
      <c r="I23" s="23" t="s">
        <v>54</v>
      </c>
      <c r="J23" s="14">
        <v>15</v>
      </c>
      <c r="K23" s="15">
        <f t="shared" si="1"/>
        <v>0</v>
      </c>
      <c r="L23" s="22"/>
      <c r="M23" s="14" t="s">
        <v>55</v>
      </c>
      <c r="N23" s="13">
        <v>5</v>
      </c>
      <c r="O23" s="115">
        <f t="shared" si="2"/>
        <v>0</v>
      </c>
    </row>
    <row r="24" spans="1:15" ht="10.5" customHeight="1" x14ac:dyDescent="0.2">
      <c r="A24" s="18"/>
      <c r="B24" s="25" t="s">
        <v>56</v>
      </c>
      <c r="C24" s="25">
        <v>5</v>
      </c>
      <c r="D24" s="15">
        <f t="shared" si="0"/>
        <v>0</v>
      </c>
      <c r="E24" s="19"/>
      <c r="F24" s="14"/>
      <c r="G24" s="14"/>
      <c r="H24" s="21"/>
      <c r="I24" s="23" t="s">
        <v>57</v>
      </c>
      <c r="J24" s="14">
        <v>10</v>
      </c>
      <c r="K24" s="15">
        <f t="shared" si="1"/>
        <v>0</v>
      </c>
      <c r="L24" s="22"/>
      <c r="M24" s="20" t="s">
        <v>58</v>
      </c>
      <c r="N24" s="26">
        <v>20</v>
      </c>
      <c r="O24" s="115">
        <f t="shared" si="2"/>
        <v>0</v>
      </c>
    </row>
    <row r="25" spans="1:15" ht="10.5" customHeight="1" x14ac:dyDescent="0.2">
      <c r="A25" s="18"/>
      <c r="B25" s="25" t="s">
        <v>59</v>
      </c>
      <c r="C25" s="25">
        <v>8</v>
      </c>
      <c r="D25" s="15">
        <f t="shared" si="0"/>
        <v>0</v>
      </c>
      <c r="E25" s="19"/>
      <c r="F25" s="14"/>
      <c r="G25" s="7"/>
      <c r="H25" s="21"/>
      <c r="I25" s="23" t="s">
        <v>60</v>
      </c>
      <c r="J25" s="14">
        <v>10</v>
      </c>
      <c r="K25" s="15">
        <f t="shared" si="1"/>
        <v>0</v>
      </c>
      <c r="L25" s="22"/>
      <c r="M25" s="21" t="s">
        <v>61</v>
      </c>
      <c r="N25" s="27">
        <v>15</v>
      </c>
      <c r="O25" s="115">
        <f t="shared" si="2"/>
        <v>0</v>
      </c>
    </row>
    <row r="26" spans="1:15" ht="10.5" customHeight="1" x14ac:dyDescent="0.2">
      <c r="A26" s="18"/>
      <c r="B26" s="25" t="s">
        <v>62</v>
      </c>
      <c r="C26" s="25">
        <v>10</v>
      </c>
      <c r="D26" s="15">
        <f t="shared" si="0"/>
        <v>0</v>
      </c>
      <c r="E26" s="19"/>
      <c r="F26" s="14"/>
      <c r="G26" s="7"/>
      <c r="H26" s="21"/>
      <c r="I26" s="23" t="s">
        <v>63</v>
      </c>
      <c r="J26" s="14">
        <v>12</v>
      </c>
      <c r="K26" s="15">
        <f t="shared" si="1"/>
        <v>0</v>
      </c>
      <c r="L26" s="22"/>
      <c r="M26" s="14" t="s">
        <v>64</v>
      </c>
      <c r="N26" s="13">
        <v>10</v>
      </c>
      <c r="O26" s="115">
        <f t="shared" si="2"/>
        <v>0</v>
      </c>
    </row>
    <row r="27" spans="1:15" ht="10.5" customHeight="1" x14ac:dyDescent="0.2">
      <c r="A27" s="18"/>
      <c r="B27" s="25" t="s">
        <v>65</v>
      </c>
      <c r="C27" s="25">
        <v>3</v>
      </c>
      <c r="D27" s="15">
        <f t="shared" si="0"/>
        <v>0</v>
      </c>
      <c r="E27" s="19"/>
      <c r="F27" s="14"/>
      <c r="G27" s="7"/>
      <c r="H27" s="21"/>
      <c r="I27" s="23" t="s">
        <v>66</v>
      </c>
      <c r="J27" s="14">
        <v>5</v>
      </c>
      <c r="K27" s="15">
        <f t="shared" si="1"/>
        <v>0</v>
      </c>
      <c r="L27" s="28"/>
      <c r="M27" s="29" t="s">
        <v>67</v>
      </c>
      <c r="N27" s="30">
        <v>10</v>
      </c>
      <c r="O27" s="115">
        <f t="shared" si="2"/>
        <v>0</v>
      </c>
    </row>
    <row r="28" spans="1:15" ht="10.5" customHeight="1" x14ac:dyDescent="0.2">
      <c r="A28" s="18"/>
      <c r="B28" s="25" t="s">
        <v>68</v>
      </c>
      <c r="C28" s="25">
        <v>4</v>
      </c>
      <c r="D28" s="15">
        <f t="shared" si="0"/>
        <v>0</v>
      </c>
      <c r="E28" s="19"/>
      <c r="F28" s="14"/>
      <c r="G28" s="7"/>
      <c r="H28" s="21"/>
      <c r="I28" s="23" t="s">
        <v>69</v>
      </c>
      <c r="J28" s="14">
        <v>25</v>
      </c>
      <c r="K28" s="15">
        <f t="shared" si="1"/>
        <v>0</v>
      </c>
      <c r="L28" s="22"/>
      <c r="M28" s="7" t="s">
        <v>70</v>
      </c>
      <c r="N28" s="13">
        <v>10</v>
      </c>
      <c r="O28" s="115">
        <f t="shared" si="2"/>
        <v>0</v>
      </c>
    </row>
    <row r="29" spans="1:15" ht="10.5" customHeight="1" x14ac:dyDescent="0.2">
      <c r="A29" s="18"/>
      <c r="B29" s="25" t="s">
        <v>71</v>
      </c>
      <c r="C29" s="25">
        <v>3</v>
      </c>
      <c r="D29" s="15">
        <f t="shared" si="0"/>
        <v>0</v>
      </c>
      <c r="E29" s="19"/>
      <c r="F29" s="14"/>
      <c r="G29" s="7"/>
      <c r="H29" s="21"/>
      <c r="I29" s="23" t="s">
        <v>72</v>
      </c>
      <c r="J29" s="14">
        <v>12</v>
      </c>
      <c r="K29" s="15">
        <f t="shared" si="1"/>
        <v>0</v>
      </c>
      <c r="L29" s="22"/>
      <c r="M29" s="31" t="s">
        <v>73</v>
      </c>
      <c r="N29" s="13">
        <v>2</v>
      </c>
      <c r="O29" s="115">
        <f t="shared" si="2"/>
        <v>0</v>
      </c>
    </row>
    <row r="30" spans="1:15" ht="10.5" customHeight="1" x14ac:dyDescent="0.2">
      <c r="A30" s="18"/>
      <c r="B30" s="25" t="s">
        <v>74</v>
      </c>
      <c r="C30" s="25">
        <v>5</v>
      </c>
      <c r="D30" s="15">
        <f t="shared" si="0"/>
        <v>0</v>
      </c>
      <c r="E30" s="19"/>
      <c r="F30" s="14"/>
      <c r="G30" s="7"/>
      <c r="H30" s="21"/>
      <c r="I30" s="23" t="s">
        <v>75</v>
      </c>
      <c r="J30" s="14">
        <v>30</v>
      </c>
      <c r="K30" s="15">
        <f t="shared" si="1"/>
        <v>0</v>
      </c>
      <c r="L30" s="22"/>
      <c r="M30" s="31" t="s">
        <v>76</v>
      </c>
      <c r="N30" s="13">
        <v>10</v>
      </c>
      <c r="O30" s="115">
        <f t="shared" si="2"/>
        <v>0</v>
      </c>
    </row>
    <row r="31" spans="1:15" ht="10.5" customHeight="1" x14ac:dyDescent="0.2">
      <c r="A31" s="18"/>
      <c r="B31" s="25" t="s">
        <v>77</v>
      </c>
      <c r="C31" s="25">
        <v>10</v>
      </c>
      <c r="D31" s="15">
        <f t="shared" si="0"/>
        <v>0</v>
      </c>
      <c r="E31" s="19"/>
      <c r="F31" s="14"/>
      <c r="G31" s="7"/>
      <c r="H31" s="21"/>
      <c r="I31" s="23" t="s">
        <v>78</v>
      </c>
      <c r="J31" s="14">
        <v>5</v>
      </c>
      <c r="K31" s="15">
        <f t="shared" si="1"/>
        <v>0</v>
      </c>
      <c r="L31" s="22"/>
      <c r="M31" s="14" t="s">
        <v>79</v>
      </c>
      <c r="N31" s="13">
        <v>5</v>
      </c>
      <c r="O31" s="115">
        <f t="shared" si="2"/>
        <v>0</v>
      </c>
    </row>
    <row r="32" spans="1:15" ht="10.5" customHeight="1" x14ac:dyDescent="0.2">
      <c r="A32" s="18"/>
      <c r="B32" s="25" t="s">
        <v>80</v>
      </c>
      <c r="C32" s="25">
        <v>3</v>
      </c>
      <c r="D32" s="15">
        <f t="shared" si="0"/>
        <v>0</v>
      </c>
      <c r="E32" s="19"/>
      <c r="F32" s="14"/>
      <c r="G32" s="7"/>
      <c r="H32" s="21"/>
      <c r="I32" s="32" t="s">
        <v>81</v>
      </c>
      <c r="J32" s="20">
        <v>15</v>
      </c>
      <c r="K32" s="15">
        <f t="shared" si="1"/>
        <v>0</v>
      </c>
      <c r="L32" s="22"/>
      <c r="M32" s="31" t="s">
        <v>82</v>
      </c>
      <c r="N32" s="13">
        <v>20</v>
      </c>
      <c r="O32" s="115">
        <f t="shared" si="2"/>
        <v>0</v>
      </c>
    </row>
    <row r="33" spans="1:15" ht="10.5" customHeight="1" x14ac:dyDescent="0.2">
      <c r="A33" s="18"/>
      <c r="B33" s="25" t="s">
        <v>83</v>
      </c>
      <c r="C33" s="25">
        <v>5</v>
      </c>
      <c r="D33" s="15">
        <f t="shared" si="0"/>
        <v>0</v>
      </c>
      <c r="E33" s="19"/>
      <c r="F33" s="14"/>
      <c r="G33" s="7"/>
      <c r="H33" s="21"/>
      <c r="I33" s="23" t="s">
        <v>39</v>
      </c>
      <c r="J33" s="14">
        <v>22</v>
      </c>
      <c r="K33" s="15">
        <f t="shared" si="1"/>
        <v>0</v>
      </c>
      <c r="L33" s="22"/>
      <c r="M33" s="14" t="s">
        <v>84</v>
      </c>
      <c r="N33" s="13">
        <v>20</v>
      </c>
      <c r="O33" s="115">
        <f t="shared" si="2"/>
        <v>0</v>
      </c>
    </row>
    <row r="34" spans="1:15" ht="10.5" customHeight="1" x14ac:dyDescent="0.2">
      <c r="A34" s="18"/>
      <c r="B34" s="25" t="s">
        <v>85</v>
      </c>
      <c r="C34" s="25">
        <v>3</v>
      </c>
      <c r="D34" s="15">
        <f t="shared" si="0"/>
        <v>0</v>
      </c>
      <c r="E34" s="19"/>
      <c r="F34" s="14"/>
      <c r="G34" s="7"/>
      <c r="H34" s="21"/>
      <c r="I34" s="23" t="s">
        <v>86</v>
      </c>
      <c r="J34" s="14">
        <v>20</v>
      </c>
      <c r="K34" s="15">
        <f t="shared" si="1"/>
        <v>0</v>
      </c>
      <c r="L34" s="22"/>
      <c r="M34" s="20" t="s">
        <v>263</v>
      </c>
      <c r="N34" s="26">
        <v>30</v>
      </c>
      <c r="O34" s="115">
        <f t="shared" si="2"/>
        <v>0</v>
      </c>
    </row>
    <row r="35" spans="1:15" ht="10.5" customHeight="1" x14ac:dyDescent="0.2">
      <c r="A35" s="18"/>
      <c r="B35" s="25" t="s">
        <v>87</v>
      </c>
      <c r="C35" s="25">
        <v>10</v>
      </c>
      <c r="D35" s="15">
        <f t="shared" si="0"/>
        <v>0</v>
      </c>
      <c r="E35" s="19"/>
      <c r="F35" s="14"/>
      <c r="G35" s="7"/>
      <c r="H35" s="21"/>
      <c r="I35" s="23" t="s">
        <v>22</v>
      </c>
      <c r="J35" s="14">
        <v>40</v>
      </c>
      <c r="K35" s="15">
        <f t="shared" si="1"/>
        <v>0</v>
      </c>
      <c r="L35" s="22"/>
      <c r="M35" s="14" t="s">
        <v>88</v>
      </c>
      <c r="N35" s="13">
        <v>10</v>
      </c>
      <c r="O35" s="115">
        <f t="shared" si="2"/>
        <v>0</v>
      </c>
    </row>
    <row r="36" spans="1:15" ht="10.5" customHeight="1" thickBot="1" x14ac:dyDescent="0.25">
      <c r="A36" s="18"/>
      <c r="B36" s="25" t="s">
        <v>89</v>
      </c>
      <c r="C36" s="25">
        <v>3</v>
      </c>
      <c r="D36" s="15">
        <f t="shared" si="0"/>
        <v>0</v>
      </c>
      <c r="E36" s="19"/>
      <c r="F36" s="14"/>
      <c r="G36" s="7"/>
      <c r="H36" s="21"/>
      <c r="I36" s="23" t="s">
        <v>90</v>
      </c>
      <c r="J36" s="14">
        <v>50</v>
      </c>
      <c r="K36" s="15">
        <f t="shared" si="1"/>
        <v>0</v>
      </c>
      <c r="L36" s="33"/>
      <c r="M36" s="20"/>
      <c r="N36" s="26"/>
      <c r="O36" s="117"/>
    </row>
    <row r="37" spans="1:15" ht="13.5" thickBot="1" x14ac:dyDescent="0.25">
      <c r="A37" s="18"/>
      <c r="B37" s="25" t="s">
        <v>91</v>
      </c>
      <c r="C37" s="25">
        <v>5</v>
      </c>
      <c r="D37" s="15">
        <f t="shared" si="0"/>
        <v>0</v>
      </c>
      <c r="E37" s="19"/>
      <c r="F37" s="14"/>
      <c r="G37" s="7"/>
      <c r="H37" s="21"/>
      <c r="I37" s="23" t="s">
        <v>53</v>
      </c>
      <c r="J37" s="14">
        <v>5</v>
      </c>
      <c r="K37" s="15">
        <f t="shared" si="1"/>
        <v>0</v>
      </c>
      <c r="L37" s="209" t="s">
        <v>92</v>
      </c>
      <c r="M37" s="210"/>
      <c r="N37" s="210"/>
      <c r="O37" s="211"/>
    </row>
    <row r="38" spans="1:15" ht="10.5" customHeight="1" x14ac:dyDescent="0.2">
      <c r="A38" s="18"/>
      <c r="B38" s="25" t="s">
        <v>93</v>
      </c>
      <c r="C38" s="25">
        <v>50</v>
      </c>
      <c r="D38" s="15">
        <f t="shared" si="0"/>
        <v>0</v>
      </c>
      <c r="E38" s="19"/>
      <c r="F38" s="14"/>
      <c r="G38" s="11"/>
      <c r="H38" s="25"/>
      <c r="I38" s="35" t="s">
        <v>71</v>
      </c>
      <c r="J38" s="21">
        <v>3</v>
      </c>
      <c r="K38" s="115">
        <f t="shared" si="1"/>
        <v>0</v>
      </c>
      <c r="L38" s="124"/>
      <c r="M38" s="7" t="s">
        <v>94</v>
      </c>
      <c r="N38" s="7">
        <v>20</v>
      </c>
      <c r="O38" s="118">
        <f t="shared" ref="O38:O78" si="3">SUM(L38*N38)</f>
        <v>0</v>
      </c>
    </row>
    <row r="39" spans="1:15" ht="10.5" customHeight="1" x14ac:dyDescent="0.2">
      <c r="A39" s="18"/>
      <c r="B39" s="25" t="s">
        <v>95</v>
      </c>
      <c r="C39" s="25">
        <v>60</v>
      </c>
      <c r="D39" s="15">
        <f t="shared" si="0"/>
        <v>0</v>
      </c>
      <c r="E39" s="19"/>
      <c r="F39" s="13"/>
      <c r="G39" s="14"/>
      <c r="H39" s="21"/>
      <c r="I39" s="37" t="s">
        <v>96</v>
      </c>
      <c r="J39" s="38">
        <v>5</v>
      </c>
      <c r="K39" s="115">
        <f t="shared" si="1"/>
        <v>0</v>
      </c>
      <c r="L39" s="122"/>
      <c r="M39" s="11" t="s">
        <v>97</v>
      </c>
      <c r="N39" s="14">
        <v>5</v>
      </c>
      <c r="O39" s="119">
        <f t="shared" si="3"/>
        <v>0</v>
      </c>
    </row>
    <row r="40" spans="1:15" ht="10.5" customHeight="1" x14ac:dyDescent="0.2">
      <c r="A40" s="18"/>
      <c r="B40" s="25" t="s">
        <v>98</v>
      </c>
      <c r="C40" s="25">
        <v>10</v>
      </c>
      <c r="D40" s="15">
        <f t="shared" si="0"/>
        <v>0</v>
      </c>
      <c r="E40" s="19"/>
      <c r="F40" s="13"/>
      <c r="G40" s="14"/>
      <c r="H40" s="21"/>
      <c r="I40" s="14" t="s">
        <v>83</v>
      </c>
      <c r="J40" s="14">
        <v>5</v>
      </c>
      <c r="K40" s="115">
        <f t="shared" si="1"/>
        <v>0</v>
      </c>
      <c r="L40" s="122"/>
      <c r="M40" s="14" t="s">
        <v>99</v>
      </c>
      <c r="N40" s="14">
        <v>30</v>
      </c>
      <c r="O40" s="119">
        <f t="shared" si="3"/>
        <v>0</v>
      </c>
    </row>
    <row r="41" spans="1:15" ht="10.5" customHeight="1" x14ac:dyDescent="0.2">
      <c r="A41" s="18"/>
      <c r="B41" s="25" t="s">
        <v>100</v>
      </c>
      <c r="C41" s="25">
        <v>15</v>
      </c>
      <c r="D41" s="15">
        <f t="shared" si="0"/>
        <v>0</v>
      </c>
      <c r="E41" s="19"/>
      <c r="F41" s="13"/>
      <c r="G41" s="14"/>
      <c r="H41" s="21"/>
      <c r="I41" s="14" t="s">
        <v>87</v>
      </c>
      <c r="J41" s="14">
        <v>10</v>
      </c>
      <c r="K41" s="115">
        <f t="shared" si="1"/>
        <v>0</v>
      </c>
      <c r="L41" s="122"/>
      <c r="M41" s="14" t="s">
        <v>21</v>
      </c>
      <c r="N41" s="14">
        <v>20</v>
      </c>
      <c r="O41" s="119">
        <f t="shared" si="3"/>
        <v>0</v>
      </c>
    </row>
    <row r="42" spans="1:15" ht="10.5" customHeight="1" x14ac:dyDescent="0.2">
      <c r="A42" s="18"/>
      <c r="B42" s="25" t="s">
        <v>101</v>
      </c>
      <c r="C42" s="25">
        <v>5</v>
      </c>
      <c r="D42" s="15">
        <f t="shared" si="0"/>
        <v>0</v>
      </c>
      <c r="E42" s="19"/>
      <c r="F42" s="13"/>
      <c r="G42" s="14"/>
      <c r="H42" s="21"/>
      <c r="I42" s="13" t="s">
        <v>89</v>
      </c>
      <c r="J42" s="14">
        <v>3</v>
      </c>
      <c r="K42" s="115">
        <f t="shared" si="1"/>
        <v>0</v>
      </c>
      <c r="L42" s="122"/>
      <c r="M42" s="14" t="s">
        <v>24</v>
      </c>
      <c r="N42" s="14">
        <v>10</v>
      </c>
      <c r="O42" s="119">
        <f t="shared" si="3"/>
        <v>0</v>
      </c>
    </row>
    <row r="43" spans="1:15" ht="10.5" customHeight="1" x14ac:dyDescent="0.2">
      <c r="A43" s="18"/>
      <c r="B43" s="25" t="s">
        <v>102</v>
      </c>
      <c r="C43" s="25">
        <v>40</v>
      </c>
      <c r="D43" s="15">
        <f t="shared" si="0"/>
        <v>0</v>
      </c>
      <c r="E43" s="19"/>
      <c r="F43" s="13"/>
      <c r="G43" s="14"/>
      <c r="H43" s="21"/>
      <c r="I43" s="13" t="s">
        <v>101</v>
      </c>
      <c r="J43" s="14">
        <v>5</v>
      </c>
      <c r="K43" s="115">
        <f t="shared" si="1"/>
        <v>0</v>
      </c>
      <c r="L43" s="122"/>
      <c r="M43" s="39" t="s">
        <v>103</v>
      </c>
      <c r="N43" s="14">
        <v>5</v>
      </c>
      <c r="O43" s="119">
        <f t="shared" si="3"/>
        <v>0</v>
      </c>
    </row>
    <row r="44" spans="1:15" ht="10.5" customHeight="1" x14ac:dyDescent="0.2">
      <c r="A44" s="18"/>
      <c r="B44" s="25" t="s">
        <v>104</v>
      </c>
      <c r="C44" s="25">
        <v>15</v>
      </c>
      <c r="D44" s="15">
        <f t="shared" si="0"/>
        <v>0</v>
      </c>
      <c r="E44" s="19"/>
      <c r="F44" s="13"/>
      <c r="G44" s="14"/>
      <c r="H44" s="21"/>
      <c r="I44" s="13" t="s">
        <v>102</v>
      </c>
      <c r="J44" s="14">
        <v>40</v>
      </c>
      <c r="K44" s="115">
        <f t="shared" si="1"/>
        <v>0</v>
      </c>
      <c r="L44" s="122"/>
      <c r="M44" s="14" t="s">
        <v>105</v>
      </c>
      <c r="N44" s="14">
        <v>6</v>
      </c>
      <c r="O44" s="119">
        <f t="shared" si="3"/>
        <v>0</v>
      </c>
    </row>
    <row r="45" spans="1:15" ht="10.5" customHeight="1" x14ac:dyDescent="0.2">
      <c r="A45" s="18"/>
      <c r="B45" s="25" t="s">
        <v>106</v>
      </c>
      <c r="C45" s="25">
        <v>15</v>
      </c>
      <c r="D45" s="15">
        <f t="shared" si="0"/>
        <v>0</v>
      </c>
      <c r="E45" s="19"/>
      <c r="F45" s="13"/>
      <c r="G45" s="14"/>
      <c r="H45" s="21"/>
      <c r="I45" s="13" t="s">
        <v>107</v>
      </c>
      <c r="J45" s="14">
        <v>15</v>
      </c>
      <c r="K45" s="115">
        <f t="shared" si="1"/>
        <v>0</v>
      </c>
      <c r="L45" s="122"/>
      <c r="M45" s="14" t="s">
        <v>108</v>
      </c>
      <c r="N45" s="20">
        <v>1</v>
      </c>
      <c r="O45" s="119">
        <f t="shared" si="3"/>
        <v>0</v>
      </c>
    </row>
    <row r="46" spans="1:15" ht="10.5" customHeight="1" x14ac:dyDescent="0.2">
      <c r="A46" s="18"/>
      <c r="B46" s="21" t="s">
        <v>109</v>
      </c>
      <c r="C46" s="21">
        <v>3</v>
      </c>
      <c r="D46" s="15">
        <f t="shared" si="0"/>
        <v>0</v>
      </c>
      <c r="E46" s="19"/>
      <c r="F46" s="13"/>
      <c r="G46" s="14"/>
      <c r="H46" s="21"/>
      <c r="I46" s="13" t="s">
        <v>110</v>
      </c>
      <c r="J46" s="14">
        <v>14</v>
      </c>
      <c r="K46" s="115">
        <f t="shared" si="1"/>
        <v>0</v>
      </c>
      <c r="L46" s="122"/>
      <c r="M46" s="14" t="s">
        <v>111</v>
      </c>
      <c r="N46" s="20">
        <v>5</v>
      </c>
      <c r="O46" s="119">
        <f t="shared" si="3"/>
        <v>0</v>
      </c>
    </row>
    <row r="47" spans="1:15" ht="10.5" customHeight="1" x14ac:dyDescent="0.2">
      <c r="A47" s="18"/>
      <c r="B47" s="40" t="s">
        <v>112</v>
      </c>
      <c r="C47" s="40">
        <v>10</v>
      </c>
      <c r="D47" s="15">
        <f t="shared" si="0"/>
        <v>0</v>
      </c>
      <c r="E47" s="19"/>
      <c r="F47" s="13"/>
      <c r="G47" s="14"/>
      <c r="H47" s="21"/>
      <c r="I47" s="13" t="s">
        <v>113</v>
      </c>
      <c r="J47" s="14">
        <v>3</v>
      </c>
      <c r="K47" s="115">
        <f t="shared" si="1"/>
        <v>0</v>
      </c>
      <c r="L47" s="122"/>
      <c r="M47" s="40" t="s">
        <v>114</v>
      </c>
      <c r="N47" s="41">
        <v>12</v>
      </c>
      <c r="O47" s="119">
        <f t="shared" si="3"/>
        <v>0</v>
      </c>
    </row>
    <row r="48" spans="1:15" ht="10.5" customHeight="1" x14ac:dyDescent="0.2">
      <c r="A48" s="18"/>
      <c r="B48" s="21"/>
      <c r="C48" s="21"/>
      <c r="D48" s="15"/>
      <c r="E48" s="19"/>
      <c r="F48" s="13"/>
      <c r="G48" s="14"/>
      <c r="H48" s="21"/>
      <c r="I48" s="13" t="s">
        <v>115</v>
      </c>
      <c r="J48" s="14">
        <v>10</v>
      </c>
      <c r="K48" s="115">
        <f t="shared" si="1"/>
        <v>0</v>
      </c>
      <c r="L48" s="123"/>
      <c r="M48" s="14" t="s">
        <v>116</v>
      </c>
      <c r="N48" s="42">
        <v>5</v>
      </c>
      <c r="O48" s="119">
        <f t="shared" si="3"/>
        <v>0</v>
      </c>
    </row>
    <row r="49" spans="1:15" ht="10.5" customHeight="1" x14ac:dyDescent="0.2">
      <c r="A49" s="18"/>
      <c r="B49" s="39"/>
      <c r="C49" s="14"/>
      <c r="D49" s="15"/>
      <c r="E49" s="19"/>
      <c r="F49" s="13"/>
      <c r="G49" s="14"/>
      <c r="H49" s="21"/>
      <c r="I49" s="13"/>
      <c r="J49" s="14"/>
      <c r="K49" s="115"/>
      <c r="L49" s="122"/>
      <c r="M49" s="7" t="s">
        <v>53</v>
      </c>
      <c r="N49" s="7">
        <v>5</v>
      </c>
      <c r="O49" s="119">
        <f t="shared" si="3"/>
        <v>0</v>
      </c>
    </row>
    <row r="50" spans="1:15" ht="10.5" customHeight="1" thickBot="1" x14ac:dyDescent="0.25">
      <c r="A50" s="43"/>
      <c r="B50" s="44"/>
      <c r="C50" s="20"/>
      <c r="D50" s="34"/>
      <c r="E50" s="45"/>
      <c r="F50" s="26"/>
      <c r="G50" s="20"/>
      <c r="H50" s="25"/>
      <c r="I50" s="27"/>
      <c r="J50" s="25"/>
      <c r="K50" s="116"/>
      <c r="L50" s="122"/>
      <c r="M50" s="14" t="s">
        <v>56</v>
      </c>
      <c r="N50" s="14">
        <v>5</v>
      </c>
      <c r="O50" s="119">
        <f t="shared" si="3"/>
        <v>0</v>
      </c>
    </row>
    <row r="51" spans="1:15" ht="13.5" thickBot="1" x14ac:dyDescent="0.25">
      <c r="A51" s="201" t="s">
        <v>117</v>
      </c>
      <c r="B51" s="202"/>
      <c r="C51" s="202"/>
      <c r="D51" s="202"/>
      <c r="E51" s="219" t="s">
        <v>118</v>
      </c>
      <c r="F51" s="220"/>
      <c r="G51" s="249" t="s">
        <v>119</v>
      </c>
      <c r="H51" s="250"/>
      <c r="I51" s="201" t="s">
        <v>120</v>
      </c>
      <c r="J51" s="202"/>
      <c r="K51" s="203"/>
      <c r="L51" s="122"/>
      <c r="M51" s="14" t="s">
        <v>59</v>
      </c>
      <c r="N51" s="14">
        <v>8</v>
      </c>
      <c r="O51" s="119">
        <f t="shared" si="3"/>
        <v>0</v>
      </c>
    </row>
    <row r="52" spans="1:15" ht="10.5" customHeight="1" x14ac:dyDescent="0.2">
      <c r="A52" s="6"/>
      <c r="B52" s="7" t="s">
        <v>121</v>
      </c>
      <c r="C52" s="7">
        <v>10</v>
      </c>
      <c r="D52" s="36">
        <f t="shared" ref="D52:D72" si="4">SUM(A52*C52)</f>
        <v>0</v>
      </c>
      <c r="E52" s="221"/>
      <c r="F52" s="218"/>
      <c r="G52" s="217"/>
      <c r="H52" s="218"/>
      <c r="I52" s="46" t="s">
        <v>122</v>
      </c>
      <c r="J52" s="7">
        <v>15</v>
      </c>
      <c r="K52" s="114">
        <f t="shared" ref="K52:K83" si="5">SUM((E52+G52)*J52)</f>
        <v>0</v>
      </c>
      <c r="L52" s="121"/>
      <c r="M52" s="14" t="s">
        <v>62</v>
      </c>
      <c r="N52" s="14">
        <v>10</v>
      </c>
      <c r="O52" s="119">
        <f t="shared" si="3"/>
        <v>0</v>
      </c>
    </row>
    <row r="53" spans="1:15" ht="10.5" customHeight="1" x14ac:dyDescent="0.2">
      <c r="A53" s="18"/>
      <c r="B53" s="14" t="s">
        <v>123</v>
      </c>
      <c r="C53" s="14">
        <v>10</v>
      </c>
      <c r="D53" s="15">
        <f t="shared" si="4"/>
        <v>0</v>
      </c>
      <c r="E53" s="191"/>
      <c r="F53" s="192"/>
      <c r="G53" s="216"/>
      <c r="H53" s="192"/>
      <c r="I53" s="14" t="s">
        <v>124</v>
      </c>
      <c r="J53" s="7">
        <v>30</v>
      </c>
      <c r="K53" s="115">
        <f t="shared" si="5"/>
        <v>0</v>
      </c>
      <c r="L53" s="121"/>
      <c r="M53" s="14" t="s">
        <v>125</v>
      </c>
      <c r="N53" s="14">
        <v>7</v>
      </c>
      <c r="O53" s="119">
        <f t="shared" si="3"/>
        <v>0</v>
      </c>
    </row>
    <row r="54" spans="1:15" ht="10.5" customHeight="1" x14ac:dyDescent="0.2">
      <c r="A54" s="18"/>
      <c r="B54" s="14" t="s">
        <v>126</v>
      </c>
      <c r="C54" s="14">
        <v>5</v>
      </c>
      <c r="D54" s="15">
        <f t="shared" si="4"/>
        <v>0</v>
      </c>
      <c r="E54" s="191"/>
      <c r="F54" s="192"/>
      <c r="G54" s="216"/>
      <c r="H54" s="192"/>
      <c r="I54" s="14" t="s">
        <v>127</v>
      </c>
      <c r="J54" s="14">
        <v>5</v>
      </c>
      <c r="K54" s="115">
        <f t="shared" si="5"/>
        <v>0</v>
      </c>
      <c r="L54" s="121"/>
      <c r="M54" s="14" t="s">
        <v>128</v>
      </c>
      <c r="N54" s="14">
        <v>10</v>
      </c>
      <c r="O54" s="119">
        <f t="shared" si="3"/>
        <v>0</v>
      </c>
    </row>
    <row r="55" spans="1:15" ht="10.5" customHeight="1" x14ac:dyDescent="0.2">
      <c r="A55" s="18"/>
      <c r="B55" s="7" t="s">
        <v>129</v>
      </c>
      <c r="C55" s="14">
        <v>30</v>
      </c>
      <c r="D55" s="15">
        <f t="shared" si="4"/>
        <v>0</v>
      </c>
      <c r="E55" s="191"/>
      <c r="F55" s="192"/>
      <c r="G55" s="216"/>
      <c r="H55" s="192"/>
      <c r="I55" s="14" t="s">
        <v>18</v>
      </c>
      <c r="J55" s="14">
        <v>30</v>
      </c>
      <c r="K55" s="115">
        <f t="shared" si="5"/>
        <v>0</v>
      </c>
      <c r="L55" s="122"/>
      <c r="M55" s="47" t="s">
        <v>68</v>
      </c>
      <c r="N55" s="14">
        <v>4</v>
      </c>
      <c r="O55" s="119">
        <f t="shared" si="3"/>
        <v>0</v>
      </c>
    </row>
    <row r="56" spans="1:15" ht="10.5" customHeight="1" x14ac:dyDescent="0.2">
      <c r="A56" s="18"/>
      <c r="B56" s="14" t="s">
        <v>130</v>
      </c>
      <c r="C56" s="14">
        <v>20</v>
      </c>
      <c r="D56" s="15">
        <f t="shared" si="4"/>
        <v>0</v>
      </c>
      <c r="E56" s="191"/>
      <c r="F56" s="192"/>
      <c r="G56" s="216"/>
      <c r="H56" s="192"/>
      <c r="I56" s="14" t="s">
        <v>21</v>
      </c>
      <c r="J56" s="14">
        <v>20</v>
      </c>
      <c r="K56" s="115">
        <f t="shared" si="5"/>
        <v>0</v>
      </c>
      <c r="L56" s="122"/>
      <c r="M56" s="20" t="s">
        <v>131</v>
      </c>
      <c r="N56" s="20">
        <v>3</v>
      </c>
      <c r="O56" s="119">
        <f t="shared" si="3"/>
        <v>0</v>
      </c>
    </row>
    <row r="57" spans="1:15" ht="10.5" customHeight="1" x14ac:dyDescent="0.2">
      <c r="A57" s="18"/>
      <c r="B57" s="14" t="s">
        <v>39</v>
      </c>
      <c r="C57" s="14">
        <v>22</v>
      </c>
      <c r="D57" s="15">
        <f t="shared" si="4"/>
        <v>0</v>
      </c>
      <c r="E57" s="191"/>
      <c r="F57" s="192"/>
      <c r="G57" s="216"/>
      <c r="H57" s="192"/>
      <c r="I57" s="14" t="s">
        <v>24</v>
      </c>
      <c r="J57" s="14">
        <v>10</v>
      </c>
      <c r="K57" s="115">
        <f t="shared" si="5"/>
        <v>0</v>
      </c>
      <c r="L57" s="122"/>
      <c r="M57" s="21" t="s">
        <v>41</v>
      </c>
      <c r="N57" s="21">
        <v>4</v>
      </c>
      <c r="O57" s="119">
        <f t="shared" si="3"/>
        <v>0</v>
      </c>
    </row>
    <row r="58" spans="1:15" ht="10.5" customHeight="1" x14ac:dyDescent="0.2">
      <c r="A58" s="18"/>
      <c r="B58" s="20" t="s">
        <v>71</v>
      </c>
      <c r="C58" s="20">
        <v>3</v>
      </c>
      <c r="D58" s="15">
        <f t="shared" si="4"/>
        <v>0</v>
      </c>
      <c r="E58" s="191"/>
      <c r="F58" s="192"/>
      <c r="G58" s="216"/>
      <c r="H58" s="192"/>
      <c r="I58" s="14" t="s">
        <v>27</v>
      </c>
      <c r="J58" s="14">
        <v>5</v>
      </c>
      <c r="K58" s="115">
        <f t="shared" si="5"/>
        <v>0</v>
      </c>
      <c r="L58" s="122"/>
      <c r="M58" s="40" t="s">
        <v>43</v>
      </c>
      <c r="N58" s="40">
        <v>6</v>
      </c>
      <c r="O58" s="119">
        <f t="shared" si="3"/>
        <v>0</v>
      </c>
    </row>
    <row r="59" spans="1:15" ht="10.5" customHeight="1" x14ac:dyDescent="0.2">
      <c r="A59" s="18"/>
      <c r="B59" s="48" t="s">
        <v>132</v>
      </c>
      <c r="C59" s="21">
        <v>70</v>
      </c>
      <c r="D59" s="15">
        <f t="shared" si="4"/>
        <v>0</v>
      </c>
      <c r="E59" s="191"/>
      <c r="F59" s="192"/>
      <c r="G59" s="216"/>
      <c r="H59" s="192"/>
      <c r="I59" s="14" t="s">
        <v>123</v>
      </c>
      <c r="J59" s="14">
        <v>25</v>
      </c>
      <c r="K59" s="115">
        <f t="shared" si="5"/>
        <v>0</v>
      </c>
      <c r="L59" s="123"/>
      <c r="M59" s="14" t="s">
        <v>46</v>
      </c>
      <c r="N59" s="14">
        <v>9</v>
      </c>
      <c r="O59" s="119">
        <f t="shared" si="3"/>
        <v>0</v>
      </c>
    </row>
    <row r="60" spans="1:15" ht="10.5" customHeight="1" x14ac:dyDescent="0.2">
      <c r="A60" s="16"/>
      <c r="B60" s="48" t="s">
        <v>133</v>
      </c>
      <c r="C60" s="21">
        <v>80</v>
      </c>
      <c r="D60" s="15">
        <f t="shared" si="4"/>
        <v>0</v>
      </c>
      <c r="E60" s="191"/>
      <c r="F60" s="192"/>
      <c r="G60" s="216"/>
      <c r="H60" s="192"/>
      <c r="I60" s="14" t="s">
        <v>57</v>
      </c>
      <c r="J60" s="14">
        <v>5</v>
      </c>
      <c r="K60" s="115">
        <f t="shared" si="5"/>
        <v>0</v>
      </c>
      <c r="L60" s="122"/>
      <c r="M60" s="7" t="s">
        <v>71</v>
      </c>
      <c r="N60" s="7">
        <v>3</v>
      </c>
      <c r="O60" s="119">
        <f t="shared" si="3"/>
        <v>0</v>
      </c>
    </row>
    <row r="61" spans="1:15" ht="10.5" customHeight="1" x14ac:dyDescent="0.2">
      <c r="A61" s="18"/>
      <c r="B61" s="48" t="s">
        <v>134</v>
      </c>
      <c r="C61" s="21">
        <v>60</v>
      </c>
      <c r="D61" s="15">
        <f t="shared" si="4"/>
        <v>0</v>
      </c>
      <c r="E61" s="191"/>
      <c r="F61" s="192"/>
      <c r="G61" s="216"/>
      <c r="H61" s="192"/>
      <c r="I61" s="31" t="s">
        <v>135</v>
      </c>
      <c r="J61" s="14">
        <v>15</v>
      </c>
      <c r="K61" s="115">
        <f t="shared" si="5"/>
        <v>0</v>
      </c>
      <c r="L61" s="122"/>
      <c r="M61" s="14" t="s">
        <v>136</v>
      </c>
      <c r="N61" s="14">
        <v>3</v>
      </c>
      <c r="O61" s="119">
        <f t="shared" si="3"/>
        <v>0</v>
      </c>
    </row>
    <row r="62" spans="1:15" ht="10.5" customHeight="1" x14ac:dyDescent="0.2">
      <c r="A62" s="18"/>
      <c r="B62" s="48" t="s">
        <v>137</v>
      </c>
      <c r="C62" s="21">
        <v>5</v>
      </c>
      <c r="D62" s="15">
        <f t="shared" si="4"/>
        <v>0</v>
      </c>
      <c r="E62" s="191"/>
      <c r="F62" s="192"/>
      <c r="G62" s="216"/>
      <c r="H62" s="192"/>
      <c r="I62" s="31" t="s">
        <v>138</v>
      </c>
      <c r="J62" s="14">
        <v>20</v>
      </c>
      <c r="K62" s="115">
        <f t="shared" si="5"/>
        <v>0</v>
      </c>
      <c r="L62" s="122"/>
      <c r="M62" s="14" t="s">
        <v>139</v>
      </c>
      <c r="N62" s="14">
        <v>10</v>
      </c>
      <c r="O62" s="119">
        <f t="shared" si="3"/>
        <v>0</v>
      </c>
    </row>
    <row r="63" spans="1:15" ht="10.5" customHeight="1" x14ac:dyDescent="0.2">
      <c r="A63" s="18"/>
      <c r="B63" s="48" t="s">
        <v>87</v>
      </c>
      <c r="C63" s="21">
        <v>10</v>
      </c>
      <c r="D63" s="15">
        <f t="shared" si="4"/>
        <v>0</v>
      </c>
      <c r="E63" s="191"/>
      <c r="F63" s="192"/>
      <c r="G63" s="216"/>
      <c r="H63" s="192"/>
      <c r="I63" s="31" t="s">
        <v>140</v>
      </c>
      <c r="J63" s="14">
        <v>10</v>
      </c>
      <c r="K63" s="115">
        <f t="shared" si="5"/>
        <v>0</v>
      </c>
      <c r="L63" s="122"/>
      <c r="M63" s="14" t="s">
        <v>141</v>
      </c>
      <c r="N63" s="14">
        <v>40</v>
      </c>
      <c r="O63" s="119">
        <f t="shared" si="3"/>
        <v>0</v>
      </c>
    </row>
    <row r="64" spans="1:15" ht="10.5" customHeight="1" x14ac:dyDescent="0.2">
      <c r="A64" s="18"/>
      <c r="B64" s="48" t="s">
        <v>89</v>
      </c>
      <c r="C64" s="21">
        <v>3</v>
      </c>
      <c r="D64" s="15">
        <f t="shared" si="4"/>
        <v>0</v>
      </c>
      <c r="E64" s="191"/>
      <c r="F64" s="192"/>
      <c r="G64" s="216"/>
      <c r="H64" s="192"/>
      <c r="I64" s="31" t="s">
        <v>63</v>
      </c>
      <c r="J64" s="14">
        <v>12</v>
      </c>
      <c r="K64" s="115">
        <f t="shared" si="5"/>
        <v>0</v>
      </c>
      <c r="L64" s="122"/>
      <c r="M64" s="14" t="s">
        <v>142</v>
      </c>
      <c r="N64" s="14">
        <v>3</v>
      </c>
      <c r="O64" s="119">
        <f t="shared" si="3"/>
        <v>0</v>
      </c>
    </row>
    <row r="65" spans="1:15" ht="10.5" customHeight="1" x14ac:dyDescent="0.2">
      <c r="A65" s="18"/>
      <c r="B65" s="48" t="s">
        <v>143</v>
      </c>
      <c r="C65" s="21">
        <v>15</v>
      </c>
      <c r="D65" s="15">
        <f t="shared" si="4"/>
        <v>0</v>
      </c>
      <c r="E65" s="191"/>
      <c r="F65" s="192"/>
      <c r="G65" s="216"/>
      <c r="H65" s="192"/>
      <c r="I65" s="31" t="s">
        <v>66</v>
      </c>
      <c r="J65" s="14">
        <v>5</v>
      </c>
      <c r="K65" s="115">
        <f t="shared" si="5"/>
        <v>0</v>
      </c>
      <c r="L65" s="122"/>
      <c r="M65" s="14" t="s">
        <v>83</v>
      </c>
      <c r="N65" s="14">
        <v>5</v>
      </c>
      <c r="O65" s="119">
        <f t="shared" si="3"/>
        <v>0</v>
      </c>
    </row>
    <row r="66" spans="1:15" ht="10.5" customHeight="1" x14ac:dyDescent="0.2">
      <c r="A66" s="18"/>
      <c r="B66" s="49" t="s">
        <v>144</v>
      </c>
      <c r="C66" s="21">
        <v>15</v>
      </c>
      <c r="D66" s="15">
        <f t="shared" si="4"/>
        <v>0</v>
      </c>
      <c r="E66" s="191"/>
      <c r="F66" s="192"/>
      <c r="G66" s="216"/>
      <c r="H66" s="192"/>
      <c r="I66" s="31" t="s">
        <v>39</v>
      </c>
      <c r="J66" s="14">
        <v>22</v>
      </c>
      <c r="K66" s="115">
        <f t="shared" si="5"/>
        <v>0</v>
      </c>
      <c r="L66" s="122"/>
      <c r="M66" s="14" t="s">
        <v>24</v>
      </c>
      <c r="N66" s="14">
        <v>3</v>
      </c>
      <c r="O66" s="119">
        <f t="shared" si="3"/>
        <v>0</v>
      </c>
    </row>
    <row r="67" spans="1:15" ht="10.5" customHeight="1" x14ac:dyDescent="0.2">
      <c r="A67" s="18"/>
      <c r="B67" s="50" t="s">
        <v>91</v>
      </c>
      <c r="C67" s="21">
        <v>5</v>
      </c>
      <c r="D67" s="15">
        <f t="shared" si="4"/>
        <v>0</v>
      </c>
      <c r="E67" s="191"/>
      <c r="F67" s="192"/>
      <c r="G67" s="216"/>
      <c r="H67" s="192"/>
      <c r="I67" s="31" t="s">
        <v>145</v>
      </c>
      <c r="J67" s="14">
        <v>35</v>
      </c>
      <c r="K67" s="115">
        <f t="shared" si="5"/>
        <v>0</v>
      </c>
      <c r="L67" s="122"/>
      <c r="M67" s="14" t="s">
        <v>146</v>
      </c>
      <c r="N67" s="14">
        <v>5</v>
      </c>
      <c r="O67" s="119">
        <f t="shared" si="3"/>
        <v>0</v>
      </c>
    </row>
    <row r="68" spans="1:15" ht="10.5" customHeight="1" x14ac:dyDescent="0.2">
      <c r="A68" s="18"/>
      <c r="B68" s="50" t="s">
        <v>147</v>
      </c>
      <c r="C68" s="21">
        <v>30</v>
      </c>
      <c r="D68" s="15">
        <f t="shared" si="4"/>
        <v>0</v>
      </c>
      <c r="E68" s="191"/>
      <c r="F68" s="192"/>
      <c r="G68" s="216"/>
      <c r="H68" s="192"/>
      <c r="I68" s="31" t="s">
        <v>50</v>
      </c>
      <c r="J68" s="14">
        <v>35</v>
      </c>
      <c r="K68" s="115">
        <f t="shared" si="5"/>
        <v>0</v>
      </c>
      <c r="L68" s="122"/>
      <c r="M68" s="14" t="s">
        <v>91</v>
      </c>
      <c r="N68" s="14">
        <v>2</v>
      </c>
      <c r="O68" s="119">
        <f t="shared" si="3"/>
        <v>0</v>
      </c>
    </row>
    <row r="69" spans="1:15" ht="10.5" customHeight="1" x14ac:dyDescent="0.2">
      <c r="A69" s="22"/>
      <c r="B69" s="50" t="s">
        <v>148</v>
      </c>
      <c r="C69" s="21">
        <v>10</v>
      </c>
      <c r="D69" s="15">
        <f t="shared" si="4"/>
        <v>0</v>
      </c>
      <c r="E69" s="191"/>
      <c r="F69" s="192"/>
      <c r="G69" s="216"/>
      <c r="H69" s="192"/>
      <c r="I69" s="31" t="s">
        <v>149</v>
      </c>
      <c r="J69" s="14">
        <v>5</v>
      </c>
      <c r="K69" s="115">
        <f t="shared" si="5"/>
        <v>0</v>
      </c>
      <c r="L69" s="122"/>
      <c r="M69" s="14" t="s">
        <v>150</v>
      </c>
      <c r="N69" s="14">
        <v>3</v>
      </c>
      <c r="O69" s="119">
        <f t="shared" si="3"/>
        <v>0</v>
      </c>
    </row>
    <row r="70" spans="1:15" ht="10.5" customHeight="1" x14ac:dyDescent="0.2">
      <c r="A70" s="22"/>
      <c r="B70" s="50"/>
      <c r="C70" s="21"/>
      <c r="D70" s="15">
        <f t="shared" si="4"/>
        <v>0</v>
      </c>
      <c r="E70" s="191"/>
      <c r="F70" s="192"/>
      <c r="G70" s="216"/>
      <c r="H70" s="192"/>
      <c r="I70" s="31" t="s">
        <v>151</v>
      </c>
      <c r="J70" s="14">
        <v>20</v>
      </c>
      <c r="K70" s="115">
        <f t="shared" si="5"/>
        <v>0</v>
      </c>
      <c r="L70" s="122"/>
      <c r="M70" s="14" t="s">
        <v>152</v>
      </c>
      <c r="N70" s="14">
        <v>2</v>
      </c>
      <c r="O70" s="119">
        <f t="shared" si="3"/>
        <v>0</v>
      </c>
    </row>
    <row r="71" spans="1:15" ht="10.5" customHeight="1" x14ac:dyDescent="0.2">
      <c r="A71" s="22"/>
      <c r="B71" s="48"/>
      <c r="C71" s="21"/>
      <c r="D71" s="15">
        <f t="shared" si="4"/>
        <v>0</v>
      </c>
      <c r="E71" s="191"/>
      <c r="F71" s="192"/>
      <c r="G71" s="216"/>
      <c r="H71" s="192"/>
      <c r="I71" s="31" t="s">
        <v>153</v>
      </c>
      <c r="J71" s="14">
        <v>3</v>
      </c>
      <c r="K71" s="115">
        <f t="shared" si="5"/>
        <v>0</v>
      </c>
      <c r="L71" s="122"/>
      <c r="M71" s="14" t="s">
        <v>73</v>
      </c>
      <c r="N71" s="14">
        <v>5</v>
      </c>
      <c r="O71" s="119">
        <f t="shared" si="3"/>
        <v>0</v>
      </c>
    </row>
    <row r="72" spans="1:15" ht="10.5" customHeight="1" thickBot="1" x14ac:dyDescent="0.25">
      <c r="A72" s="33"/>
      <c r="B72" s="48"/>
      <c r="C72" s="25"/>
      <c r="D72" s="34">
        <f t="shared" si="4"/>
        <v>0</v>
      </c>
      <c r="E72" s="191"/>
      <c r="F72" s="192"/>
      <c r="G72" s="216"/>
      <c r="H72" s="192"/>
      <c r="I72" s="31" t="s">
        <v>154</v>
      </c>
      <c r="J72" s="14">
        <v>2</v>
      </c>
      <c r="K72" s="115">
        <f t="shared" si="5"/>
        <v>0</v>
      </c>
      <c r="L72" s="122"/>
      <c r="M72" s="14" t="s">
        <v>101</v>
      </c>
      <c r="N72" s="14">
        <v>5</v>
      </c>
      <c r="O72" s="119">
        <f t="shared" si="3"/>
        <v>0</v>
      </c>
    </row>
    <row r="73" spans="1:15" ht="13.5" thickBot="1" x14ac:dyDescent="0.25">
      <c r="A73" s="204" t="s">
        <v>155</v>
      </c>
      <c r="B73" s="205"/>
      <c r="C73" s="205"/>
      <c r="D73" s="205"/>
      <c r="E73" s="189"/>
      <c r="F73" s="190"/>
      <c r="G73" s="190"/>
      <c r="H73" s="190"/>
      <c r="I73" s="31" t="s">
        <v>77</v>
      </c>
      <c r="J73" s="14">
        <v>10</v>
      </c>
      <c r="K73" s="115">
        <f t="shared" si="5"/>
        <v>0</v>
      </c>
      <c r="L73" s="122"/>
      <c r="M73" s="14" t="s">
        <v>156</v>
      </c>
      <c r="N73" s="14">
        <v>5</v>
      </c>
      <c r="O73" s="119">
        <f t="shared" si="3"/>
        <v>0</v>
      </c>
    </row>
    <row r="74" spans="1:15" ht="10.5" customHeight="1" x14ac:dyDescent="0.2">
      <c r="A74" s="16"/>
      <c r="B74" s="51" t="s">
        <v>94</v>
      </c>
      <c r="C74" s="12">
        <v>20</v>
      </c>
      <c r="D74" s="36">
        <f t="shared" ref="D74:D99" si="6">SUM(A74*C74)</f>
        <v>0</v>
      </c>
      <c r="E74" s="189"/>
      <c r="F74" s="190"/>
      <c r="G74" s="190"/>
      <c r="H74" s="190"/>
      <c r="I74" s="14" t="s">
        <v>157</v>
      </c>
      <c r="J74" s="14">
        <v>3</v>
      </c>
      <c r="K74" s="115">
        <f t="shared" si="5"/>
        <v>0</v>
      </c>
      <c r="L74" s="122"/>
      <c r="M74" s="14" t="s">
        <v>264</v>
      </c>
      <c r="N74" s="14">
        <v>5</v>
      </c>
      <c r="O74" s="119">
        <f t="shared" si="3"/>
        <v>0</v>
      </c>
    </row>
    <row r="75" spans="1:15" ht="10.5" customHeight="1" x14ac:dyDescent="0.2">
      <c r="A75" s="22"/>
      <c r="B75" s="48" t="s">
        <v>121</v>
      </c>
      <c r="C75" s="21">
        <v>10</v>
      </c>
      <c r="D75" s="15">
        <f t="shared" si="6"/>
        <v>0</v>
      </c>
      <c r="E75" s="189"/>
      <c r="F75" s="190"/>
      <c r="G75" s="190"/>
      <c r="H75" s="190"/>
      <c r="I75" s="52" t="s">
        <v>80</v>
      </c>
      <c r="J75" s="14">
        <v>3</v>
      </c>
      <c r="K75" s="115">
        <f t="shared" si="5"/>
        <v>0</v>
      </c>
      <c r="L75" s="122"/>
      <c r="M75" s="14" t="s">
        <v>21</v>
      </c>
      <c r="N75" s="14">
        <v>10</v>
      </c>
      <c r="O75" s="119">
        <f t="shared" si="3"/>
        <v>0</v>
      </c>
    </row>
    <row r="76" spans="1:15" ht="10.5" customHeight="1" x14ac:dyDescent="0.2">
      <c r="A76" s="22"/>
      <c r="B76" s="49" t="s">
        <v>158</v>
      </c>
      <c r="C76" s="21">
        <v>4</v>
      </c>
      <c r="D76" s="15">
        <f t="shared" si="6"/>
        <v>0</v>
      </c>
      <c r="E76" s="189"/>
      <c r="F76" s="190"/>
      <c r="G76" s="190"/>
      <c r="H76" s="190"/>
      <c r="I76" s="14" t="s">
        <v>132</v>
      </c>
      <c r="J76" s="14">
        <v>70</v>
      </c>
      <c r="K76" s="115">
        <f t="shared" si="5"/>
        <v>0</v>
      </c>
      <c r="L76" s="122"/>
      <c r="M76" s="14" t="s">
        <v>159</v>
      </c>
      <c r="N76" s="14">
        <v>15</v>
      </c>
      <c r="O76" s="119">
        <f t="shared" si="3"/>
        <v>0</v>
      </c>
    </row>
    <row r="77" spans="1:15" ht="10.5" customHeight="1" x14ac:dyDescent="0.2">
      <c r="A77" s="22"/>
      <c r="B77" s="50" t="s">
        <v>18</v>
      </c>
      <c r="C77" s="21">
        <v>30</v>
      </c>
      <c r="D77" s="15">
        <f t="shared" si="6"/>
        <v>0</v>
      </c>
      <c r="E77" s="189"/>
      <c r="F77" s="190"/>
      <c r="G77" s="190"/>
      <c r="H77" s="190"/>
      <c r="I77" s="14" t="s">
        <v>133</v>
      </c>
      <c r="J77" s="14">
        <v>80</v>
      </c>
      <c r="K77" s="115">
        <f t="shared" si="5"/>
        <v>0</v>
      </c>
      <c r="L77" s="122"/>
      <c r="M77" s="14" t="s">
        <v>160</v>
      </c>
      <c r="N77" s="14">
        <v>5</v>
      </c>
      <c r="O77" s="119">
        <f t="shared" si="3"/>
        <v>0</v>
      </c>
    </row>
    <row r="78" spans="1:15" ht="10.5" customHeight="1" x14ac:dyDescent="0.2">
      <c r="A78" s="22"/>
      <c r="B78" s="50" t="s">
        <v>21</v>
      </c>
      <c r="C78" s="21">
        <v>20</v>
      </c>
      <c r="D78" s="15">
        <f t="shared" si="6"/>
        <v>0</v>
      </c>
      <c r="E78" s="189"/>
      <c r="F78" s="190"/>
      <c r="G78" s="190"/>
      <c r="H78" s="190"/>
      <c r="I78" s="14" t="s">
        <v>161</v>
      </c>
      <c r="J78" s="14">
        <v>60</v>
      </c>
      <c r="K78" s="115">
        <f t="shared" si="5"/>
        <v>0</v>
      </c>
      <c r="L78" s="122"/>
      <c r="M78" s="14" t="s">
        <v>162</v>
      </c>
      <c r="N78" s="14">
        <v>3</v>
      </c>
      <c r="O78" s="119">
        <f t="shared" si="3"/>
        <v>0</v>
      </c>
    </row>
    <row r="79" spans="1:15" ht="10.5" customHeight="1" x14ac:dyDescent="0.2">
      <c r="A79" s="22"/>
      <c r="B79" s="50" t="s">
        <v>24</v>
      </c>
      <c r="C79" s="21">
        <v>10</v>
      </c>
      <c r="D79" s="15">
        <f t="shared" si="6"/>
        <v>0</v>
      </c>
      <c r="E79" s="189"/>
      <c r="F79" s="190"/>
      <c r="G79" s="190"/>
      <c r="H79" s="190"/>
      <c r="I79" s="31" t="s">
        <v>137</v>
      </c>
      <c r="J79" s="14">
        <v>5</v>
      </c>
      <c r="K79" s="115">
        <f t="shared" si="5"/>
        <v>0</v>
      </c>
      <c r="L79" s="122"/>
      <c r="M79" s="53"/>
      <c r="N79" s="14"/>
      <c r="O79" s="119"/>
    </row>
    <row r="80" spans="1:15" ht="10.5" customHeight="1" x14ac:dyDescent="0.2">
      <c r="A80" s="22"/>
      <c r="B80" s="50" t="s">
        <v>27</v>
      </c>
      <c r="C80" s="21">
        <v>5</v>
      </c>
      <c r="D80" s="15">
        <f t="shared" si="6"/>
        <v>0</v>
      </c>
      <c r="E80" s="189"/>
      <c r="F80" s="190"/>
      <c r="G80" s="190"/>
      <c r="H80" s="190"/>
      <c r="I80" s="31" t="s">
        <v>163</v>
      </c>
      <c r="J80" s="14">
        <v>100</v>
      </c>
      <c r="K80" s="115">
        <f t="shared" si="5"/>
        <v>0</v>
      </c>
      <c r="L80" s="122"/>
      <c r="M80" s="14"/>
      <c r="N80" s="14"/>
      <c r="O80" s="119"/>
    </row>
    <row r="81" spans="1:15" ht="10.5" customHeight="1" thickBot="1" x14ac:dyDescent="0.25">
      <c r="A81" s="22"/>
      <c r="B81" s="50" t="s">
        <v>123</v>
      </c>
      <c r="C81" s="21">
        <v>10</v>
      </c>
      <c r="D81" s="15">
        <f t="shared" si="6"/>
        <v>0</v>
      </c>
      <c r="E81" s="189"/>
      <c r="F81" s="190"/>
      <c r="G81" s="190"/>
      <c r="H81" s="190"/>
      <c r="I81" s="14" t="s">
        <v>83</v>
      </c>
      <c r="J81" s="14">
        <v>5</v>
      </c>
      <c r="K81" s="115">
        <f t="shared" si="5"/>
        <v>0</v>
      </c>
      <c r="L81" s="121"/>
      <c r="M81" s="20"/>
      <c r="N81" s="20"/>
      <c r="O81" s="120"/>
    </row>
    <row r="82" spans="1:15" ht="12.75" customHeight="1" thickBot="1" x14ac:dyDescent="0.25">
      <c r="A82" s="22"/>
      <c r="B82" s="50" t="s">
        <v>164</v>
      </c>
      <c r="C82" s="21">
        <v>5</v>
      </c>
      <c r="D82" s="15">
        <f t="shared" si="6"/>
        <v>0</v>
      </c>
      <c r="E82" s="189"/>
      <c r="F82" s="190"/>
      <c r="G82" s="190"/>
      <c r="H82" s="190"/>
      <c r="I82" s="14" t="s">
        <v>24</v>
      </c>
      <c r="J82" s="14">
        <v>3</v>
      </c>
      <c r="K82" s="15">
        <f t="shared" si="5"/>
        <v>0</v>
      </c>
      <c r="L82" s="201" t="s">
        <v>165</v>
      </c>
      <c r="M82" s="202"/>
      <c r="N82" s="202"/>
      <c r="O82" s="203"/>
    </row>
    <row r="83" spans="1:15" ht="10.5" customHeight="1" x14ac:dyDescent="0.2">
      <c r="A83" s="22"/>
      <c r="B83" s="50" t="s">
        <v>166</v>
      </c>
      <c r="C83" s="21">
        <v>3</v>
      </c>
      <c r="D83" s="15">
        <f t="shared" si="6"/>
        <v>0</v>
      </c>
      <c r="E83" s="189"/>
      <c r="F83" s="190"/>
      <c r="G83" s="190"/>
      <c r="H83" s="190"/>
      <c r="I83" s="14" t="s">
        <v>87</v>
      </c>
      <c r="J83" s="14">
        <v>10</v>
      </c>
      <c r="K83" s="15">
        <f t="shared" si="5"/>
        <v>0</v>
      </c>
      <c r="L83" s="16"/>
      <c r="M83" s="7" t="s">
        <v>167</v>
      </c>
      <c r="N83" s="7">
        <v>20</v>
      </c>
      <c r="O83" s="114">
        <f t="shared" ref="O83:O102" si="7">SUM(L83*N83)</f>
        <v>0</v>
      </c>
    </row>
    <row r="84" spans="1:15" ht="10.5" customHeight="1" x14ac:dyDescent="0.2">
      <c r="A84" s="22"/>
      <c r="B84" s="31" t="s">
        <v>168</v>
      </c>
      <c r="C84" s="14">
        <v>5</v>
      </c>
      <c r="D84" s="15">
        <f t="shared" si="6"/>
        <v>0</v>
      </c>
      <c r="E84" s="189"/>
      <c r="F84" s="190"/>
      <c r="G84" s="190"/>
      <c r="H84" s="190"/>
      <c r="I84" s="14" t="s">
        <v>89</v>
      </c>
      <c r="J84" s="14">
        <v>3</v>
      </c>
      <c r="K84" s="15">
        <f t="shared" ref="K84:K99" si="8">SUM((E84+G84)*J84)</f>
        <v>0</v>
      </c>
      <c r="L84" s="22"/>
      <c r="M84" s="14" t="s">
        <v>169</v>
      </c>
      <c r="N84" s="14">
        <v>10</v>
      </c>
      <c r="O84" s="115">
        <f t="shared" si="7"/>
        <v>0</v>
      </c>
    </row>
    <row r="85" spans="1:15" ht="10.5" customHeight="1" x14ac:dyDescent="0.2">
      <c r="A85" s="6"/>
      <c r="B85" s="7" t="s">
        <v>129</v>
      </c>
      <c r="C85" s="7">
        <v>30</v>
      </c>
      <c r="D85" s="15">
        <f t="shared" si="6"/>
        <v>0</v>
      </c>
      <c r="E85" s="189"/>
      <c r="F85" s="190"/>
      <c r="G85" s="190"/>
      <c r="H85" s="190"/>
      <c r="I85" s="14" t="s">
        <v>93</v>
      </c>
      <c r="J85" s="14">
        <v>50</v>
      </c>
      <c r="K85" s="15">
        <f t="shared" si="8"/>
        <v>0</v>
      </c>
      <c r="L85" s="22"/>
      <c r="M85" s="14" t="s">
        <v>170</v>
      </c>
      <c r="N85" s="14">
        <v>10</v>
      </c>
      <c r="O85" s="115">
        <f t="shared" si="7"/>
        <v>0</v>
      </c>
    </row>
    <row r="86" spans="1:15" ht="10.5" customHeight="1" x14ac:dyDescent="0.2">
      <c r="A86" s="18"/>
      <c r="B86" s="14" t="s">
        <v>130</v>
      </c>
      <c r="C86" s="14">
        <v>20</v>
      </c>
      <c r="D86" s="15">
        <f t="shared" si="6"/>
        <v>0</v>
      </c>
      <c r="E86" s="189"/>
      <c r="F86" s="190"/>
      <c r="G86" s="190"/>
      <c r="H86" s="190"/>
      <c r="I86" s="39" t="s">
        <v>171</v>
      </c>
      <c r="J86" s="14">
        <v>60</v>
      </c>
      <c r="K86" s="15">
        <f t="shared" si="8"/>
        <v>0</v>
      </c>
      <c r="L86" s="22"/>
      <c r="M86" s="14" t="s">
        <v>172</v>
      </c>
      <c r="N86" s="14">
        <v>20</v>
      </c>
      <c r="O86" s="115">
        <f t="shared" si="7"/>
        <v>0</v>
      </c>
    </row>
    <row r="87" spans="1:15" ht="10.5" customHeight="1" x14ac:dyDescent="0.2">
      <c r="A87" s="18"/>
      <c r="B87" s="11" t="s">
        <v>53</v>
      </c>
      <c r="C87" s="14">
        <v>5</v>
      </c>
      <c r="D87" s="15">
        <f t="shared" si="6"/>
        <v>0</v>
      </c>
      <c r="E87" s="189"/>
      <c r="F87" s="190"/>
      <c r="G87" s="190"/>
      <c r="H87" s="190"/>
      <c r="I87" s="39" t="s">
        <v>173</v>
      </c>
      <c r="J87" s="14">
        <v>35</v>
      </c>
      <c r="K87" s="15">
        <f t="shared" si="8"/>
        <v>0</v>
      </c>
      <c r="L87" s="22"/>
      <c r="M87" s="14" t="s">
        <v>174</v>
      </c>
      <c r="N87" s="14">
        <v>25</v>
      </c>
      <c r="O87" s="115">
        <f t="shared" si="7"/>
        <v>0</v>
      </c>
    </row>
    <row r="88" spans="1:15" ht="10.5" customHeight="1" x14ac:dyDescent="0.2">
      <c r="A88" s="18"/>
      <c r="B88" s="14" t="s">
        <v>175</v>
      </c>
      <c r="C88" s="14">
        <v>7</v>
      </c>
      <c r="D88" s="15">
        <f t="shared" si="6"/>
        <v>0</v>
      </c>
      <c r="E88" s="189"/>
      <c r="F88" s="190"/>
      <c r="G88" s="190"/>
      <c r="H88" s="190"/>
      <c r="I88" s="39" t="s">
        <v>176</v>
      </c>
      <c r="J88" s="14">
        <v>25</v>
      </c>
      <c r="K88" s="15">
        <f t="shared" si="8"/>
        <v>0</v>
      </c>
      <c r="L88" s="22"/>
      <c r="M88" s="25" t="s">
        <v>177</v>
      </c>
      <c r="N88" s="14">
        <v>25</v>
      </c>
      <c r="O88" s="115">
        <f t="shared" si="7"/>
        <v>0</v>
      </c>
    </row>
    <row r="89" spans="1:15" ht="10.5" customHeight="1" x14ac:dyDescent="0.2">
      <c r="A89" s="18"/>
      <c r="B89" s="14" t="s">
        <v>178</v>
      </c>
      <c r="C89" s="14">
        <v>30</v>
      </c>
      <c r="D89" s="15">
        <f t="shared" si="6"/>
        <v>0</v>
      </c>
      <c r="E89" s="189"/>
      <c r="F89" s="190"/>
      <c r="G89" s="190"/>
      <c r="H89" s="190"/>
      <c r="I89" s="31" t="s">
        <v>179</v>
      </c>
      <c r="J89" s="14">
        <v>10</v>
      </c>
      <c r="K89" s="15">
        <f t="shared" si="8"/>
        <v>0</v>
      </c>
      <c r="L89" s="22"/>
      <c r="M89" s="21" t="s">
        <v>180</v>
      </c>
      <c r="N89" s="21">
        <v>30</v>
      </c>
      <c r="O89" s="115">
        <f t="shared" si="7"/>
        <v>0</v>
      </c>
    </row>
    <row r="90" spans="1:15" ht="10.5" customHeight="1" x14ac:dyDescent="0.2">
      <c r="A90" s="18"/>
      <c r="B90" s="14" t="s">
        <v>71</v>
      </c>
      <c r="C90" s="14">
        <v>3</v>
      </c>
      <c r="D90" s="15">
        <f t="shared" si="6"/>
        <v>0</v>
      </c>
      <c r="E90" s="189"/>
      <c r="F90" s="190"/>
      <c r="G90" s="190"/>
      <c r="H90" s="190"/>
      <c r="I90" s="14" t="s">
        <v>181</v>
      </c>
      <c r="J90" s="14">
        <v>5</v>
      </c>
      <c r="K90" s="15">
        <f t="shared" si="8"/>
        <v>0</v>
      </c>
      <c r="L90" s="33"/>
      <c r="M90" s="40" t="s">
        <v>182</v>
      </c>
      <c r="N90" s="21">
        <v>45</v>
      </c>
      <c r="O90" s="115">
        <f t="shared" si="7"/>
        <v>0</v>
      </c>
    </row>
    <row r="91" spans="1:15" ht="11.25" customHeight="1" x14ac:dyDescent="0.2">
      <c r="A91" s="18"/>
      <c r="B91" s="21" t="s">
        <v>183</v>
      </c>
      <c r="C91" s="21">
        <v>5</v>
      </c>
      <c r="D91" s="15">
        <f t="shared" si="6"/>
        <v>0</v>
      </c>
      <c r="E91" s="189"/>
      <c r="F91" s="190"/>
      <c r="G91" s="190"/>
      <c r="H91" s="190"/>
      <c r="I91" s="14" t="s">
        <v>184</v>
      </c>
      <c r="J91" s="14">
        <v>12</v>
      </c>
      <c r="K91" s="15">
        <f t="shared" si="8"/>
        <v>0</v>
      </c>
      <c r="L91" s="22"/>
      <c r="M91" s="25" t="s">
        <v>185</v>
      </c>
      <c r="N91" s="40">
        <v>60</v>
      </c>
      <c r="O91" s="115">
        <f t="shared" si="7"/>
        <v>0</v>
      </c>
    </row>
    <row r="92" spans="1:15" ht="10.5" customHeight="1" x14ac:dyDescent="0.2">
      <c r="A92" s="18"/>
      <c r="B92" s="21" t="s">
        <v>83</v>
      </c>
      <c r="C92" s="21">
        <v>5</v>
      </c>
      <c r="D92" s="15">
        <f t="shared" si="6"/>
        <v>0</v>
      </c>
      <c r="E92" s="189"/>
      <c r="F92" s="190"/>
      <c r="G92" s="190"/>
      <c r="H92" s="190"/>
      <c r="I92" s="14" t="s">
        <v>186</v>
      </c>
      <c r="J92" s="14">
        <v>5</v>
      </c>
      <c r="K92" s="15">
        <f t="shared" si="8"/>
        <v>0</v>
      </c>
      <c r="L92" s="28"/>
      <c r="M92" s="14" t="s">
        <v>187</v>
      </c>
      <c r="N92" s="14">
        <v>5</v>
      </c>
      <c r="O92" s="115">
        <f t="shared" si="7"/>
        <v>0</v>
      </c>
    </row>
    <row r="93" spans="1:15" ht="10.5" customHeight="1" x14ac:dyDescent="0.2">
      <c r="A93" s="18"/>
      <c r="B93" s="25" t="s">
        <v>24</v>
      </c>
      <c r="C93" s="25">
        <v>3</v>
      </c>
      <c r="D93" s="15">
        <f t="shared" si="6"/>
        <v>0</v>
      </c>
      <c r="E93" s="189"/>
      <c r="F93" s="190"/>
      <c r="G93" s="190"/>
      <c r="H93" s="190"/>
      <c r="I93" s="14" t="s">
        <v>102</v>
      </c>
      <c r="J93" s="14">
        <v>40</v>
      </c>
      <c r="K93" s="15">
        <f t="shared" si="8"/>
        <v>0</v>
      </c>
      <c r="L93" s="28"/>
      <c r="M93" s="14" t="s">
        <v>188</v>
      </c>
      <c r="N93" s="14">
        <v>5</v>
      </c>
      <c r="O93" s="115">
        <f t="shared" si="7"/>
        <v>0</v>
      </c>
    </row>
    <row r="94" spans="1:15" ht="10.5" customHeight="1" x14ac:dyDescent="0.2">
      <c r="A94" s="43"/>
      <c r="B94" s="25" t="s">
        <v>144</v>
      </c>
      <c r="C94" s="25">
        <v>15</v>
      </c>
      <c r="D94" s="15">
        <f t="shared" si="6"/>
        <v>0</v>
      </c>
      <c r="E94" s="189"/>
      <c r="F94" s="190"/>
      <c r="G94" s="190"/>
      <c r="H94" s="190"/>
      <c r="I94" s="39" t="s">
        <v>189</v>
      </c>
      <c r="J94" s="14">
        <v>20</v>
      </c>
      <c r="K94" s="15">
        <f t="shared" si="8"/>
        <v>0</v>
      </c>
      <c r="L94" s="28"/>
      <c r="M94" s="14" t="s">
        <v>183</v>
      </c>
      <c r="N94" s="14">
        <v>5</v>
      </c>
      <c r="O94" s="115">
        <f t="shared" si="7"/>
        <v>0</v>
      </c>
    </row>
    <row r="95" spans="1:15" ht="10.5" customHeight="1" x14ac:dyDescent="0.2">
      <c r="A95" s="43"/>
      <c r="B95" s="25" t="s">
        <v>190</v>
      </c>
      <c r="C95" s="25">
        <v>4</v>
      </c>
      <c r="D95" s="15">
        <f t="shared" si="6"/>
        <v>0</v>
      </c>
      <c r="E95" s="189"/>
      <c r="F95" s="190"/>
      <c r="G95" s="190"/>
      <c r="H95" s="190"/>
      <c r="I95" s="39" t="s">
        <v>191</v>
      </c>
      <c r="J95" s="14">
        <v>15</v>
      </c>
      <c r="K95" s="15">
        <f t="shared" si="8"/>
        <v>0</v>
      </c>
      <c r="L95" s="28"/>
      <c r="M95" s="14" t="s">
        <v>192</v>
      </c>
      <c r="N95" s="14">
        <v>15</v>
      </c>
      <c r="O95" s="115">
        <f t="shared" si="7"/>
        <v>0</v>
      </c>
    </row>
    <row r="96" spans="1:15" ht="10.5" customHeight="1" x14ac:dyDescent="0.2">
      <c r="A96" s="43"/>
      <c r="B96" s="25" t="s">
        <v>193</v>
      </c>
      <c r="C96" s="25">
        <v>20</v>
      </c>
      <c r="D96" s="15">
        <f t="shared" si="6"/>
        <v>0</v>
      </c>
      <c r="E96" s="189"/>
      <c r="F96" s="190"/>
      <c r="G96" s="190"/>
      <c r="H96" s="190"/>
      <c r="I96" s="14" t="s">
        <v>194</v>
      </c>
      <c r="J96" s="14">
        <v>15</v>
      </c>
      <c r="K96" s="15">
        <f t="shared" si="8"/>
        <v>0</v>
      </c>
      <c r="L96" s="28"/>
      <c r="M96" s="14" t="s">
        <v>195</v>
      </c>
      <c r="N96" s="14">
        <v>60</v>
      </c>
      <c r="O96" s="115">
        <f t="shared" si="7"/>
        <v>0</v>
      </c>
    </row>
    <row r="97" spans="1:15" ht="10.5" customHeight="1" x14ac:dyDescent="0.2">
      <c r="A97" s="43"/>
      <c r="B97" s="25" t="s">
        <v>196</v>
      </c>
      <c r="C97" s="25">
        <v>10</v>
      </c>
      <c r="D97" s="15">
        <f t="shared" si="6"/>
        <v>0</v>
      </c>
      <c r="E97" s="189"/>
      <c r="F97" s="190"/>
      <c r="G97" s="190"/>
      <c r="H97" s="190"/>
      <c r="I97" s="14" t="s">
        <v>197</v>
      </c>
      <c r="J97" s="14">
        <v>3</v>
      </c>
      <c r="K97" s="15">
        <f t="shared" si="8"/>
        <v>0</v>
      </c>
      <c r="L97" s="28"/>
      <c r="M97" s="14" t="s">
        <v>198</v>
      </c>
      <c r="N97" s="14">
        <v>60</v>
      </c>
      <c r="O97" s="115">
        <f t="shared" si="7"/>
        <v>0</v>
      </c>
    </row>
    <row r="98" spans="1:15" ht="10.5" customHeight="1" x14ac:dyDescent="0.2">
      <c r="A98" s="43"/>
      <c r="B98" s="25" t="s">
        <v>199</v>
      </c>
      <c r="C98" s="25">
        <v>5</v>
      </c>
      <c r="D98" s="15">
        <f t="shared" si="6"/>
        <v>0</v>
      </c>
      <c r="E98" s="189"/>
      <c r="F98" s="190"/>
      <c r="G98" s="190"/>
      <c r="H98" s="190"/>
      <c r="I98" s="54" t="s">
        <v>200</v>
      </c>
      <c r="J98" s="14">
        <v>10</v>
      </c>
      <c r="K98" s="15">
        <f t="shared" si="8"/>
        <v>0</v>
      </c>
      <c r="L98" s="28"/>
      <c r="M98" s="14" t="s">
        <v>201</v>
      </c>
      <c r="N98" s="14">
        <v>10</v>
      </c>
      <c r="O98" s="115">
        <f t="shared" si="7"/>
        <v>0</v>
      </c>
    </row>
    <row r="99" spans="1:15" ht="10.5" customHeight="1" x14ac:dyDescent="0.2">
      <c r="A99" s="43"/>
      <c r="B99" s="25" t="s">
        <v>202</v>
      </c>
      <c r="C99" s="25">
        <v>3</v>
      </c>
      <c r="D99" s="15">
        <f t="shared" si="6"/>
        <v>0</v>
      </c>
      <c r="E99" s="189"/>
      <c r="F99" s="190"/>
      <c r="G99" s="190"/>
      <c r="H99" s="190"/>
      <c r="I99" s="25" t="s">
        <v>203</v>
      </c>
      <c r="J99" s="25">
        <v>5</v>
      </c>
      <c r="K99" s="15">
        <f t="shared" si="8"/>
        <v>0</v>
      </c>
      <c r="L99" s="28"/>
      <c r="M99" s="14" t="s">
        <v>182</v>
      </c>
      <c r="N99" s="14">
        <v>45</v>
      </c>
      <c r="O99" s="115">
        <f t="shared" si="7"/>
        <v>0</v>
      </c>
    </row>
    <row r="100" spans="1:15" ht="10.5" customHeight="1" x14ac:dyDescent="0.2">
      <c r="A100" s="43"/>
      <c r="B100" s="25"/>
      <c r="C100" s="25"/>
      <c r="D100" s="15"/>
      <c r="E100" s="189"/>
      <c r="F100" s="190"/>
      <c r="G100" s="190"/>
      <c r="H100" s="190"/>
      <c r="I100" s="25"/>
      <c r="J100" s="25"/>
      <c r="K100" s="15"/>
      <c r="L100" s="28"/>
      <c r="M100" s="14" t="s">
        <v>204</v>
      </c>
      <c r="N100" s="14">
        <v>5</v>
      </c>
      <c r="O100" s="115">
        <f t="shared" si="7"/>
        <v>0</v>
      </c>
    </row>
    <row r="101" spans="1:15" ht="10.5" customHeight="1" x14ac:dyDescent="0.2">
      <c r="A101" s="43"/>
      <c r="B101" s="25"/>
      <c r="C101" s="25"/>
      <c r="D101" s="15"/>
      <c r="E101" s="189"/>
      <c r="F101" s="190"/>
      <c r="G101" s="190"/>
      <c r="H101" s="190"/>
      <c r="I101" s="25"/>
      <c r="J101" s="25"/>
      <c r="K101" s="15"/>
      <c r="L101" s="28"/>
      <c r="M101" s="14" t="s">
        <v>205</v>
      </c>
      <c r="N101" s="14">
        <v>25</v>
      </c>
      <c r="O101" s="115">
        <f t="shared" si="7"/>
        <v>0</v>
      </c>
    </row>
    <row r="102" spans="1:15" ht="10.5" customHeight="1" thickBot="1" x14ac:dyDescent="0.25">
      <c r="A102" s="55"/>
      <c r="B102" s="56"/>
      <c r="C102" s="56"/>
      <c r="D102" s="57"/>
      <c r="E102" s="231"/>
      <c r="F102" s="232"/>
      <c r="G102" s="222"/>
      <c r="H102" s="223"/>
      <c r="I102" s="56"/>
      <c r="J102" s="56"/>
      <c r="K102" s="57"/>
      <c r="L102" s="58"/>
      <c r="M102" s="59" t="s">
        <v>206</v>
      </c>
      <c r="N102" s="59">
        <v>25</v>
      </c>
      <c r="O102" s="116">
        <f t="shared" si="7"/>
        <v>0</v>
      </c>
    </row>
    <row r="103" spans="1:15" ht="10.5" customHeight="1" thickBot="1" x14ac:dyDescent="0.25">
      <c r="A103" s="144">
        <f>SUM(A9:A102)</f>
        <v>0</v>
      </c>
      <c r="B103" s="145" t="s">
        <v>207</v>
      </c>
      <c r="C103" s="146"/>
      <c r="D103" s="147">
        <f>SUM(D10:D50,D52:D72,D74:D102)</f>
        <v>0</v>
      </c>
      <c r="E103" s="214">
        <f>SUM(E10:H50,E52:H102)</f>
        <v>0</v>
      </c>
      <c r="F103" s="215"/>
      <c r="G103" s="212" t="s">
        <v>208</v>
      </c>
      <c r="H103" s="213"/>
      <c r="I103" s="148"/>
      <c r="J103" s="147"/>
      <c r="K103" s="147">
        <f>SUM(K10:K50,K52:K102)</f>
        <v>0</v>
      </c>
      <c r="L103" s="144">
        <f>SUM(L10:L102)</f>
        <v>0</v>
      </c>
      <c r="M103" s="145" t="s">
        <v>209</v>
      </c>
      <c r="N103" s="146"/>
      <c r="O103" s="149">
        <f>SUM(O10:O36,O38:O81,O83:O102)</f>
        <v>0</v>
      </c>
    </row>
    <row r="104" spans="1:15" ht="11.25" customHeight="1" thickBot="1" x14ac:dyDescent="0.25">
      <c r="A104" s="38"/>
      <c r="B104" s="38"/>
      <c r="C104" s="38"/>
      <c r="D104" s="46"/>
      <c r="E104" s="46"/>
      <c r="F104" s="46"/>
      <c r="G104" s="46"/>
      <c r="H104" s="38"/>
      <c r="I104" s="60"/>
      <c r="J104" s="38"/>
      <c r="K104" s="46"/>
      <c r="L104" s="61"/>
      <c r="M104" s="61"/>
      <c r="N104" s="62"/>
      <c r="O104" s="62"/>
    </row>
    <row r="105" spans="1:15" ht="16.5" customHeight="1" thickBot="1" x14ac:dyDescent="0.25">
      <c r="A105" s="128" t="s">
        <v>4</v>
      </c>
      <c r="B105" s="63" t="s">
        <v>5</v>
      </c>
      <c r="C105" s="64" t="s">
        <v>6</v>
      </c>
      <c r="D105" s="65" t="s">
        <v>7</v>
      </c>
      <c r="E105" s="66"/>
      <c r="F105" s="67"/>
      <c r="G105" s="241" t="s">
        <v>4</v>
      </c>
      <c r="H105" s="242"/>
      <c r="I105" s="63" t="s">
        <v>5</v>
      </c>
      <c r="J105" s="68" t="s">
        <v>6</v>
      </c>
      <c r="K105" s="69" t="s">
        <v>7</v>
      </c>
      <c r="L105" s="70"/>
      <c r="M105" s="71"/>
      <c r="N105" s="71"/>
      <c r="O105" s="71"/>
    </row>
    <row r="106" spans="1:15" ht="16.5" customHeight="1" thickBot="1" x14ac:dyDescent="0.25">
      <c r="A106" s="204" t="s">
        <v>210</v>
      </c>
      <c r="B106" s="205"/>
      <c r="C106" s="205"/>
      <c r="D106" s="240"/>
      <c r="E106" s="72"/>
      <c r="F106" s="73"/>
      <c r="G106" s="201" t="s">
        <v>211</v>
      </c>
      <c r="H106" s="202"/>
      <c r="I106" s="202"/>
      <c r="J106" s="202"/>
      <c r="K106" s="202"/>
      <c r="M106" s="74"/>
      <c r="N106" s="74"/>
      <c r="O106" s="74"/>
    </row>
    <row r="107" spans="1:15" ht="11.25" customHeight="1" x14ac:dyDescent="0.2">
      <c r="A107" s="75"/>
      <c r="B107" s="40" t="s">
        <v>212</v>
      </c>
      <c r="C107" s="40">
        <v>10</v>
      </c>
      <c r="D107" s="36">
        <f t="shared" ref="D107:D138" si="9">SUM(A107*C107)</f>
        <v>0</v>
      </c>
      <c r="E107" s="76"/>
      <c r="F107" s="77"/>
      <c r="G107" s="224"/>
      <c r="H107" s="225"/>
      <c r="I107" s="40" t="s">
        <v>116</v>
      </c>
      <c r="J107" s="40">
        <v>5</v>
      </c>
      <c r="K107" s="36">
        <f t="shared" ref="K107:K131" si="10">SUM(G107*J107)</f>
        <v>0</v>
      </c>
      <c r="L107" s="78"/>
      <c r="M107" s="74"/>
      <c r="N107" s="74"/>
      <c r="O107" s="74"/>
    </row>
    <row r="108" spans="1:15" ht="11.25" customHeight="1" x14ac:dyDescent="0.2">
      <c r="A108" s="43"/>
      <c r="B108" s="25" t="s">
        <v>213</v>
      </c>
      <c r="C108" s="25">
        <v>10</v>
      </c>
      <c r="D108" s="15">
        <f t="shared" si="9"/>
        <v>0</v>
      </c>
      <c r="E108" s="76"/>
      <c r="F108" s="77"/>
      <c r="G108" s="191"/>
      <c r="H108" s="193"/>
      <c r="I108" s="25" t="s">
        <v>163</v>
      </c>
      <c r="J108" s="25">
        <v>100</v>
      </c>
      <c r="K108" s="15">
        <f t="shared" si="10"/>
        <v>0</v>
      </c>
      <c r="L108" s="78"/>
      <c r="M108" s="74"/>
      <c r="N108" s="74"/>
      <c r="O108" s="74"/>
    </row>
    <row r="109" spans="1:15" ht="11.25" customHeight="1" x14ac:dyDescent="0.2">
      <c r="A109" s="43"/>
      <c r="B109" s="25" t="s">
        <v>214</v>
      </c>
      <c r="C109" s="25">
        <v>30</v>
      </c>
      <c r="D109" s="15">
        <f t="shared" si="9"/>
        <v>0</v>
      </c>
      <c r="E109" s="76"/>
      <c r="F109" s="77"/>
      <c r="G109" s="191"/>
      <c r="H109" s="193"/>
      <c r="I109" s="25" t="s">
        <v>146</v>
      </c>
      <c r="J109" s="25">
        <v>15</v>
      </c>
      <c r="K109" s="15">
        <f t="shared" si="10"/>
        <v>0</v>
      </c>
      <c r="L109" s="78"/>
      <c r="M109" s="74"/>
      <c r="N109" s="74"/>
      <c r="O109" s="74"/>
    </row>
    <row r="110" spans="1:15" ht="11.25" customHeight="1" x14ac:dyDescent="0.2">
      <c r="A110" s="43"/>
      <c r="B110" s="25" t="s">
        <v>18</v>
      </c>
      <c r="C110" s="25">
        <v>30</v>
      </c>
      <c r="D110" s="15">
        <f t="shared" si="9"/>
        <v>0</v>
      </c>
      <c r="E110" s="76"/>
      <c r="F110" s="77"/>
      <c r="G110" s="191"/>
      <c r="H110" s="193"/>
      <c r="I110" s="25" t="s">
        <v>215</v>
      </c>
      <c r="J110" s="25">
        <v>10</v>
      </c>
      <c r="K110" s="15">
        <f t="shared" si="10"/>
        <v>0</v>
      </c>
      <c r="L110" s="78"/>
      <c r="M110" s="74"/>
      <c r="N110" s="74"/>
      <c r="O110" s="74"/>
    </row>
    <row r="111" spans="1:15" ht="11.25" customHeight="1" x14ac:dyDescent="0.2">
      <c r="A111" s="43"/>
      <c r="B111" s="25" t="s">
        <v>21</v>
      </c>
      <c r="C111" s="25">
        <v>20</v>
      </c>
      <c r="D111" s="15">
        <f t="shared" si="9"/>
        <v>0</v>
      </c>
      <c r="E111" s="76"/>
      <c r="F111" s="77"/>
      <c r="G111" s="191"/>
      <c r="H111" s="193"/>
      <c r="I111" s="25" t="s">
        <v>216</v>
      </c>
      <c r="J111" s="25">
        <v>10</v>
      </c>
      <c r="K111" s="15">
        <f t="shared" si="10"/>
        <v>0</v>
      </c>
      <c r="L111" s="78"/>
      <c r="M111" s="74"/>
      <c r="N111" s="74"/>
      <c r="O111" s="74"/>
    </row>
    <row r="112" spans="1:15" ht="11.25" customHeight="1" x14ac:dyDescent="0.2">
      <c r="A112" s="43"/>
      <c r="B112" s="25" t="s">
        <v>24</v>
      </c>
      <c r="C112" s="25">
        <v>10</v>
      </c>
      <c r="D112" s="15">
        <f t="shared" si="9"/>
        <v>0</v>
      </c>
      <c r="E112" s="76"/>
      <c r="F112" s="77"/>
      <c r="G112" s="191"/>
      <c r="H112" s="193"/>
      <c r="I112" s="25" t="s">
        <v>217</v>
      </c>
      <c r="J112" s="25">
        <v>20</v>
      </c>
      <c r="K112" s="15">
        <f t="shared" si="10"/>
        <v>0</v>
      </c>
      <c r="L112" s="78"/>
      <c r="M112" s="74"/>
      <c r="N112" s="74"/>
      <c r="O112" s="74"/>
    </row>
    <row r="113" spans="1:15" ht="11.25" customHeight="1" x14ac:dyDescent="0.2">
      <c r="A113" s="43"/>
      <c r="B113" s="25" t="s">
        <v>27</v>
      </c>
      <c r="C113" s="25">
        <v>5</v>
      </c>
      <c r="D113" s="15">
        <f t="shared" si="9"/>
        <v>0</v>
      </c>
      <c r="E113" s="76"/>
      <c r="F113" s="77"/>
      <c r="G113" s="191"/>
      <c r="H113" s="193"/>
      <c r="I113" s="25" t="s">
        <v>152</v>
      </c>
      <c r="J113" s="25">
        <v>3</v>
      </c>
      <c r="K113" s="15">
        <f t="shared" si="10"/>
        <v>0</v>
      </c>
      <c r="L113" s="78"/>
      <c r="M113" s="74"/>
      <c r="N113" s="74"/>
      <c r="O113" s="74"/>
    </row>
    <row r="114" spans="1:15" ht="11.25" customHeight="1" x14ac:dyDescent="0.2">
      <c r="A114" s="43"/>
      <c r="B114" s="25" t="s">
        <v>57</v>
      </c>
      <c r="C114" s="25">
        <v>10</v>
      </c>
      <c r="D114" s="15">
        <f t="shared" si="9"/>
        <v>0</v>
      </c>
      <c r="E114" s="76"/>
      <c r="F114" s="77"/>
      <c r="G114" s="191"/>
      <c r="H114" s="193"/>
      <c r="I114" s="25" t="s">
        <v>101</v>
      </c>
      <c r="J114" s="25">
        <v>5</v>
      </c>
      <c r="K114" s="15">
        <f t="shared" si="10"/>
        <v>0</v>
      </c>
      <c r="L114" s="78"/>
      <c r="M114" s="74"/>
      <c r="N114" s="74"/>
      <c r="O114" s="74"/>
    </row>
    <row r="115" spans="1:15" ht="11.25" customHeight="1" x14ac:dyDescent="0.2">
      <c r="A115" s="43"/>
      <c r="B115" s="25" t="s">
        <v>60</v>
      </c>
      <c r="C115" s="25">
        <v>10</v>
      </c>
      <c r="D115" s="15">
        <f t="shared" si="9"/>
        <v>0</v>
      </c>
      <c r="E115" s="76"/>
      <c r="F115" s="77"/>
      <c r="G115" s="191"/>
      <c r="H115" s="193"/>
      <c r="I115" s="25" t="s">
        <v>218</v>
      </c>
      <c r="J115" s="25">
        <v>5</v>
      </c>
      <c r="K115" s="15">
        <f t="shared" si="10"/>
        <v>0</v>
      </c>
      <c r="L115" s="78"/>
      <c r="M115" s="74"/>
      <c r="N115" s="74"/>
      <c r="O115" s="74"/>
    </row>
    <row r="116" spans="1:15" ht="11.25" customHeight="1" x14ac:dyDescent="0.2">
      <c r="A116" s="43"/>
      <c r="B116" s="25" t="s">
        <v>219</v>
      </c>
      <c r="C116" s="25">
        <v>3</v>
      </c>
      <c r="D116" s="15">
        <f t="shared" si="9"/>
        <v>0</v>
      </c>
      <c r="E116" s="76"/>
      <c r="F116" s="77"/>
      <c r="G116" s="191"/>
      <c r="H116" s="193"/>
      <c r="I116" s="25" t="s">
        <v>264</v>
      </c>
      <c r="J116" s="25">
        <v>5</v>
      </c>
      <c r="K116" s="15">
        <f t="shared" si="10"/>
        <v>0</v>
      </c>
      <c r="L116" s="78"/>
      <c r="M116" s="74"/>
      <c r="N116" s="74"/>
      <c r="O116" s="74"/>
    </row>
    <row r="117" spans="1:15" ht="11.25" customHeight="1" x14ac:dyDescent="0.2">
      <c r="A117" s="43"/>
      <c r="B117" s="25" t="s">
        <v>168</v>
      </c>
      <c r="C117" s="25">
        <v>5</v>
      </c>
      <c r="D117" s="15">
        <f t="shared" si="9"/>
        <v>0</v>
      </c>
      <c r="E117" s="76"/>
      <c r="F117" s="77"/>
      <c r="G117" s="191"/>
      <c r="H117" s="193"/>
      <c r="I117" s="25" t="s">
        <v>21</v>
      </c>
      <c r="J117" s="25">
        <v>15</v>
      </c>
      <c r="K117" s="15">
        <f t="shared" si="10"/>
        <v>0</v>
      </c>
      <c r="L117" s="78"/>
      <c r="M117" s="74"/>
      <c r="N117" s="74"/>
      <c r="O117" s="74"/>
    </row>
    <row r="118" spans="1:15" ht="11.25" customHeight="1" x14ac:dyDescent="0.2">
      <c r="A118" s="43"/>
      <c r="B118" s="25" t="s">
        <v>63</v>
      </c>
      <c r="C118" s="25">
        <v>12</v>
      </c>
      <c r="D118" s="15">
        <f t="shared" si="9"/>
        <v>0</v>
      </c>
      <c r="E118" s="76"/>
      <c r="F118" s="77"/>
      <c r="G118" s="191"/>
      <c r="H118" s="193"/>
      <c r="I118" s="25" t="s">
        <v>159</v>
      </c>
      <c r="J118" s="25">
        <v>25</v>
      </c>
      <c r="K118" s="15">
        <f t="shared" si="10"/>
        <v>0</v>
      </c>
      <c r="L118" s="78"/>
      <c r="M118" s="74"/>
      <c r="N118" s="74"/>
      <c r="O118" s="74"/>
    </row>
    <row r="119" spans="1:15" ht="11.25" customHeight="1" x14ac:dyDescent="0.2">
      <c r="A119" s="43"/>
      <c r="B119" s="25" t="s">
        <v>75</v>
      </c>
      <c r="C119" s="25">
        <v>30</v>
      </c>
      <c r="D119" s="15">
        <f t="shared" si="9"/>
        <v>0</v>
      </c>
      <c r="E119" s="76"/>
      <c r="F119" s="77"/>
      <c r="G119" s="191"/>
      <c r="H119" s="193"/>
      <c r="I119" s="25" t="s">
        <v>160</v>
      </c>
      <c r="J119" s="25">
        <v>3</v>
      </c>
      <c r="K119" s="15">
        <f t="shared" si="10"/>
        <v>0</v>
      </c>
      <c r="L119" s="78"/>
      <c r="M119" s="74"/>
      <c r="N119" s="74"/>
      <c r="O119" s="74"/>
    </row>
    <row r="120" spans="1:15" ht="11.25" customHeight="1" x14ac:dyDescent="0.2">
      <c r="A120" s="18"/>
      <c r="B120" s="25" t="s">
        <v>220</v>
      </c>
      <c r="C120" s="25">
        <v>5</v>
      </c>
      <c r="D120" s="15">
        <f t="shared" si="9"/>
        <v>0</v>
      </c>
      <c r="E120" s="76"/>
      <c r="F120" s="77"/>
      <c r="G120" s="191"/>
      <c r="H120" s="193"/>
      <c r="I120" s="25" t="s">
        <v>196</v>
      </c>
      <c r="J120" s="25">
        <v>10</v>
      </c>
      <c r="K120" s="15">
        <f t="shared" si="10"/>
        <v>0</v>
      </c>
      <c r="L120" s="78"/>
      <c r="M120" s="74"/>
      <c r="N120" s="74"/>
      <c r="O120" s="74"/>
    </row>
    <row r="121" spans="1:15" ht="11.25" customHeight="1" x14ac:dyDescent="0.2">
      <c r="A121" s="18"/>
      <c r="B121" s="25" t="s">
        <v>221</v>
      </c>
      <c r="C121" s="25">
        <v>10</v>
      </c>
      <c r="D121" s="15">
        <f t="shared" si="9"/>
        <v>0</v>
      </c>
      <c r="E121" s="76"/>
      <c r="F121" s="77"/>
      <c r="G121" s="191"/>
      <c r="H121" s="193"/>
      <c r="I121" s="25" t="s">
        <v>204</v>
      </c>
      <c r="J121" s="25">
        <v>5</v>
      </c>
      <c r="K121" s="15">
        <f t="shared" si="10"/>
        <v>0</v>
      </c>
      <c r="L121" s="78"/>
      <c r="M121" s="74"/>
      <c r="N121" s="74"/>
      <c r="O121" s="74"/>
    </row>
    <row r="122" spans="1:15" ht="11.25" customHeight="1" x14ac:dyDescent="0.2">
      <c r="A122" s="18"/>
      <c r="B122" s="21" t="s">
        <v>86</v>
      </c>
      <c r="C122" s="21">
        <v>20</v>
      </c>
      <c r="D122" s="15">
        <f t="shared" si="9"/>
        <v>0</v>
      </c>
      <c r="E122" s="76"/>
      <c r="F122" s="77"/>
      <c r="G122" s="191"/>
      <c r="H122" s="193"/>
      <c r="I122" s="27" t="s">
        <v>202</v>
      </c>
      <c r="J122" s="25">
        <v>3</v>
      </c>
      <c r="K122" s="15">
        <f t="shared" si="10"/>
        <v>0</v>
      </c>
      <c r="L122" s="78"/>
      <c r="M122" s="74"/>
      <c r="N122" s="74"/>
      <c r="O122" s="74"/>
    </row>
    <row r="123" spans="1:15" ht="11.25" customHeight="1" x14ac:dyDescent="0.2">
      <c r="A123" s="18"/>
      <c r="B123" s="21" t="s">
        <v>222</v>
      </c>
      <c r="C123" s="21">
        <v>40</v>
      </c>
      <c r="D123" s="15">
        <f t="shared" si="9"/>
        <v>0</v>
      </c>
      <c r="E123" s="76"/>
      <c r="F123" s="77"/>
      <c r="G123" s="191"/>
      <c r="H123" s="193"/>
      <c r="I123" s="21" t="s">
        <v>223</v>
      </c>
      <c r="J123" s="21">
        <v>20</v>
      </c>
      <c r="K123" s="15">
        <f t="shared" si="10"/>
        <v>0</v>
      </c>
      <c r="L123" s="78"/>
      <c r="M123" s="74"/>
      <c r="N123" s="74"/>
      <c r="O123" s="74"/>
    </row>
    <row r="124" spans="1:15" ht="11.25" customHeight="1" x14ac:dyDescent="0.2">
      <c r="A124" s="18"/>
      <c r="B124" s="21" t="s">
        <v>224</v>
      </c>
      <c r="C124" s="21">
        <v>50</v>
      </c>
      <c r="D124" s="15">
        <f t="shared" si="9"/>
        <v>0</v>
      </c>
      <c r="E124" s="76"/>
      <c r="F124" s="77"/>
      <c r="G124" s="191"/>
      <c r="H124" s="193"/>
      <c r="I124" s="21" t="s">
        <v>225</v>
      </c>
      <c r="J124" s="21">
        <v>2</v>
      </c>
      <c r="K124" s="15">
        <f t="shared" si="10"/>
        <v>0</v>
      </c>
      <c r="L124" s="78"/>
      <c r="M124" s="74"/>
      <c r="N124" s="74"/>
      <c r="O124" s="74"/>
    </row>
    <row r="125" spans="1:15" ht="11.25" customHeight="1" x14ac:dyDescent="0.35">
      <c r="A125" s="18"/>
      <c r="B125" s="21" t="s">
        <v>53</v>
      </c>
      <c r="C125" s="21">
        <v>5</v>
      </c>
      <c r="D125" s="15">
        <f t="shared" si="9"/>
        <v>0</v>
      </c>
      <c r="E125" s="76"/>
      <c r="F125" s="77"/>
      <c r="G125" s="191"/>
      <c r="H125" s="193"/>
      <c r="I125" s="79" t="s">
        <v>226</v>
      </c>
      <c r="J125" s="12">
        <v>10</v>
      </c>
      <c r="K125" s="15">
        <f t="shared" si="10"/>
        <v>0</v>
      </c>
      <c r="L125" s="80"/>
      <c r="M125" s="81"/>
      <c r="N125" s="81"/>
      <c r="O125" s="81"/>
    </row>
    <row r="126" spans="1:15" ht="11.25" customHeight="1" x14ac:dyDescent="0.2">
      <c r="A126" s="18"/>
      <c r="B126" s="21" t="s">
        <v>265</v>
      </c>
      <c r="C126" s="21">
        <v>20</v>
      </c>
      <c r="D126" s="15">
        <f t="shared" si="9"/>
        <v>0</v>
      </c>
      <c r="E126" s="76"/>
      <c r="F126" s="77"/>
      <c r="G126" s="191"/>
      <c r="H126" s="193"/>
      <c r="I126" s="21" t="s">
        <v>227</v>
      </c>
      <c r="J126" s="21">
        <v>5</v>
      </c>
      <c r="K126" s="15">
        <f t="shared" si="10"/>
        <v>0</v>
      </c>
      <c r="L126" s="82"/>
      <c r="M126" s="81"/>
      <c r="N126" s="81"/>
      <c r="O126" s="81"/>
    </row>
    <row r="127" spans="1:15" ht="11.25" customHeight="1" x14ac:dyDescent="0.2">
      <c r="A127" s="18"/>
      <c r="B127" s="21" t="s">
        <v>71</v>
      </c>
      <c r="C127" s="21">
        <v>3</v>
      </c>
      <c r="D127" s="15">
        <f t="shared" si="9"/>
        <v>0</v>
      </c>
      <c r="E127" s="76"/>
      <c r="F127" s="77"/>
      <c r="G127" s="191"/>
      <c r="H127" s="193"/>
      <c r="I127" s="21" t="s">
        <v>228</v>
      </c>
      <c r="J127" s="21">
        <v>5</v>
      </c>
      <c r="K127" s="15">
        <f t="shared" si="10"/>
        <v>0</v>
      </c>
      <c r="L127" s="82"/>
      <c r="M127" s="81"/>
      <c r="N127" s="81"/>
      <c r="O127" s="81"/>
    </row>
    <row r="128" spans="1:15" ht="11.25" customHeight="1" x14ac:dyDescent="0.2">
      <c r="A128" s="18"/>
      <c r="B128" s="21" t="s">
        <v>229</v>
      </c>
      <c r="C128" s="21">
        <v>5</v>
      </c>
      <c r="D128" s="15">
        <f t="shared" si="9"/>
        <v>0</v>
      </c>
      <c r="E128" s="76"/>
      <c r="F128" s="77"/>
      <c r="G128" s="191"/>
      <c r="H128" s="193"/>
      <c r="I128" s="21" t="s">
        <v>230</v>
      </c>
      <c r="J128" s="21">
        <v>40</v>
      </c>
      <c r="K128" s="15">
        <f t="shared" si="10"/>
        <v>0</v>
      </c>
      <c r="L128" s="82"/>
      <c r="M128" s="81"/>
      <c r="N128" s="81"/>
      <c r="O128" s="81"/>
    </row>
    <row r="129" spans="1:15" ht="11.25" customHeight="1" x14ac:dyDescent="0.2">
      <c r="A129" s="18"/>
      <c r="B129" s="21" t="s">
        <v>231</v>
      </c>
      <c r="C129" s="21">
        <v>20</v>
      </c>
      <c r="D129" s="15">
        <f t="shared" si="9"/>
        <v>0</v>
      </c>
      <c r="E129" s="76"/>
      <c r="F129" s="77"/>
      <c r="G129" s="191"/>
      <c r="H129" s="193"/>
      <c r="I129" s="21" t="s">
        <v>232</v>
      </c>
      <c r="J129" s="21">
        <v>5</v>
      </c>
      <c r="K129" s="15">
        <f t="shared" si="10"/>
        <v>0</v>
      </c>
      <c r="L129" s="82"/>
      <c r="M129" s="81"/>
      <c r="N129" s="81"/>
      <c r="O129" s="81"/>
    </row>
    <row r="130" spans="1:15" ht="11.25" customHeight="1" x14ac:dyDescent="0.2">
      <c r="A130" s="18"/>
      <c r="B130" s="21" t="s">
        <v>96</v>
      </c>
      <c r="C130" s="21">
        <v>5</v>
      </c>
      <c r="D130" s="15">
        <f t="shared" si="9"/>
        <v>0</v>
      </c>
      <c r="E130" s="76"/>
      <c r="F130" s="77"/>
      <c r="G130" s="191"/>
      <c r="H130" s="193"/>
      <c r="I130" s="21"/>
      <c r="J130" s="21"/>
      <c r="K130" s="15">
        <f t="shared" si="10"/>
        <v>0</v>
      </c>
      <c r="L130" s="82"/>
      <c r="M130" s="81"/>
      <c r="N130" s="81"/>
      <c r="O130" s="81"/>
    </row>
    <row r="131" spans="1:15" ht="11.25" customHeight="1" thickBot="1" x14ac:dyDescent="0.25">
      <c r="A131" s="18"/>
      <c r="B131" s="21" t="s">
        <v>83</v>
      </c>
      <c r="C131" s="21">
        <v>5</v>
      </c>
      <c r="D131" s="15">
        <f t="shared" si="9"/>
        <v>0</v>
      </c>
      <c r="E131" s="76"/>
      <c r="F131" s="77"/>
      <c r="G131" s="228"/>
      <c r="H131" s="229"/>
      <c r="I131" s="25"/>
      <c r="J131" s="25"/>
      <c r="K131" s="34">
        <f t="shared" si="10"/>
        <v>0</v>
      </c>
      <c r="L131" s="78"/>
      <c r="M131" s="74"/>
      <c r="N131" s="74"/>
      <c r="O131" s="74"/>
    </row>
    <row r="132" spans="1:15" ht="13.5" customHeight="1" thickBot="1" x14ac:dyDescent="0.25">
      <c r="A132" s="18"/>
      <c r="B132" s="21" t="s">
        <v>24</v>
      </c>
      <c r="C132" s="21">
        <v>3</v>
      </c>
      <c r="D132" s="15">
        <f t="shared" si="9"/>
        <v>0</v>
      </c>
      <c r="E132" s="76"/>
      <c r="F132" s="77"/>
      <c r="G132" s="204" t="s">
        <v>233</v>
      </c>
      <c r="H132" s="205"/>
      <c r="I132" s="205"/>
      <c r="J132" s="205"/>
      <c r="K132" s="240"/>
      <c r="L132" s="83"/>
      <c r="M132" s="84"/>
      <c r="N132" s="84"/>
      <c r="O132" s="84"/>
    </row>
    <row r="133" spans="1:15" ht="11.25" customHeight="1" x14ac:dyDescent="0.2">
      <c r="A133" s="18"/>
      <c r="B133" s="21" t="s">
        <v>234</v>
      </c>
      <c r="C133" s="21">
        <v>10</v>
      </c>
      <c r="D133" s="15">
        <f t="shared" si="9"/>
        <v>0</v>
      </c>
      <c r="E133" s="76"/>
      <c r="F133" s="77"/>
      <c r="G133" s="224"/>
      <c r="H133" s="225"/>
      <c r="I133" s="12" t="s">
        <v>235</v>
      </c>
      <c r="J133" s="12">
        <v>0</v>
      </c>
      <c r="K133" s="36">
        <f t="shared" ref="K133:K139" si="11">SUM(G133*J133)</f>
        <v>0</v>
      </c>
      <c r="L133" s="83"/>
      <c r="M133" s="84"/>
      <c r="N133" s="84"/>
      <c r="O133" s="84"/>
    </row>
    <row r="134" spans="1:15" ht="11.25" customHeight="1" x14ac:dyDescent="0.2">
      <c r="A134" s="18"/>
      <c r="B134" s="21" t="s">
        <v>236</v>
      </c>
      <c r="C134" s="21">
        <v>3</v>
      </c>
      <c r="D134" s="15">
        <f t="shared" si="9"/>
        <v>0</v>
      </c>
      <c r="E134" s="76"/>
      <c r="F134" s="77"/>
      <c r="G134" s="191"/>
      <c r="H134" s="193"/>
      <c r="I134" s="21" t="s">
        <v>266</v>
      </c>
      <c r="J134" s="21">
        <v>25</v>
      </c>
      <c r="K134" s="15">
        <f t="shared" si="11"/>
        <v>0</v>
      </c>
      <c r="L134" s="83"/>
      <c r="M134" s="84"/>
      <c r="N134" s="84"/>
      <c r="O134" s="84"/>
    </row>
    <row r="135" spans="1:15" ht="11.25" customHeight="1" x14ac:dyDescent="0.2">
      <c r="A135" s="18"/>
      <c r="B135" s="21" t="s">
        <v>87</v>
      </c>
      <c r="C135" s="21">
        <v>10</v>
      </c>
      <c r="D135" s="15">
        <f t="shared" si="9"/>
        <v>0</v>
      </c>
      <c r="E135" s="76"/>
      <c r="F135" s="77"/>
      <c r="G135" s="191"/>
      <c r="H135" s="193"/>
      <c r="I135" s="21" t="s">
        <v>237</v>
      </c>
      <c r="J135" s="21">
        <v>10</v>
      </c>
      <c r="K135" s="15">
        <f t="shared" si="11"/>
        <v>0</v>
      </c>
      <c r="L135" s="83"/>
      <c r="M135" s="84"/>
      <c r="N135" s="84"/>
      <c r="O135" s="84"/>
    </row>
    <row r="136" spans="1:15" ht="11.25" customHeight="1" x14ac:dyDescent="0.2">
      <c r="A136" s="18"/>
      <c r="B136" s="21" t="s">
        <v>89</v>
      </c>
      <c r="C136" s="21">
        <v>3</v>
      </c>
      <c r="D136" s="15">
        <f t="shared" si="9"/>
        <v>0</v>
      </c>
      <c r="E136" s="76"/>
      <c r="F136" s="77"/>
      <c r="G136" s="191"/>
      <c r="H136" s="193"/>
      <c r="I136" s="21" t="s">
        <v>238</v>
      </c>
      <c r="J136" s="21">
        <v>20</v>
      </c>
      <c r="K136" s="15">
        <f t="shared" si="11"/>
        <v>0</v>
      </c>
      <c r="L136" s="78"/>
      <c r="M136" s="74"/>
      <c r="N136" s="74"/>
      <c r="O136" s="74"/>
    </row>
    <row r="137" spans="1:15" ht="11.25" customHeight="1" x14ac:dyDescent="0.2">
      <c r="A137" s="18"/>
      <c r="B137" s="21" t="s">
        <v>239</v>
      </c>
      <c r="C137" s="21">
        <v>5</v>
      </c>
      <c r="D137" s="15">
        <f t="shared" si="9"/>
        <v>0</v>
      </c>
      <c r="E137" s="76"/>
      <c r="F137" s="77"/>
      <c r="G137" s="191"/>
      <c r="H137" s="193"/>
      <c r="I137" s="21" t="s">
        <v>240</v>
      </c>
      <c r="J137" s="21">
        <v>25</v>
      </c>
      <c r="K137" s="15">
        <f t="shared" si="11"/>
        <v>0</v>
      </c>
      <c r="L137" s="78"/>
      <c r="M137" s="74"/>
      <c r="N137" s="74"/>
      <c r="O137" s="74"/>
    </row>
    <row r="138" spans="1:15" ht="11.25" customHeight="1" x14ac:dyDescent="0.2">
      <c r="A138" s="18"/>
      <c r="B138" s="21" t="s">
        <v>241</v>
      </c>
      <c r="C138" s="21">
        <v>10</v>
      </c>
      <c r="D138" s="15">
        <f t="shared" si="9"/>
        <v>0</v>
      </c>
      <c r="E138" s="76"/>
      <c r="F138" s="77"/>
      <c r="G138" s="191"/>
      <c r="H138" s="193"/>
      <c r="I138" s="21" t="s">
        <v>242</v>
      </c>
      <c r="J138" s="21">
        <v>5</v>
      </c>
      <c r="K138" s="15">
        <f t="shared" si="11"/>
        <v>0</v>
      </c>
      <c r="L138" s="78"/>
      <c r="M138" s="74"/>
      <c r="N138" s="74"/>
      <c r="O138" s="74"/>
    </row>
    <row r="139" spans="1:15" ht="11.25" customHeight="1" x14ac:dyDescent="0.2">
      <c r="A139" s="18"/>
      <c r="B139" s="21"/>
      <c r="C139" s="21"/>
      <c r="D139" s="15"/>
      <c r="E139" s="76"/>
      <c r="F139" s="77"/>
      <c r="G139" s="191"/>
      <c r="H139" s="193"/>
      <c r="I139" s="21" t="s">
        <v>243</v>
      </c>
      <c r="J139" s="21">
        <v>50</v>
      </c>
      <c r="K139" s="15">
        <f t="shared" si="11"/>
        <v>0</v>
      </c>
      <c r="L139" s="78"/>
      <c r="M139" s="74"/>
      <c r="N139" s="74"/>
      <c r="O139" s="74"/>
    </row>
    <row r="140" spans="1:15" ht="11.25" customHeight="1" x14ac:dyDescent="0.2">
      <c r="A140" s="18"/>
      <c r="B140" s="21"/>
      <c r="C140" s="21"/>
      <c r="D140" s="15"/>
      <c r="E140" s="76"/>
      <c r="F140" s="77"/>
      <c r="G140" s="191"/>
      <c r="H140" s="193"/>
      <c r="I140" s="21"/>
      <c r="J140" s="21"/>
      <c r="K140" s="15"/>
      <c r="L140" s="85"/>
    </row>
    <row r="141" spans="1:15" ht="11.25" customHeight="1" thickBot="1" x14ac:dyDescent="0.25">
      <c r="A141" s="43"/>
      <c r="B141" s="40"/>
      <c r="C141" s="40"/>
      <c r="D141" s="34"/>
      <c r="E141" s="76"/>
      <c r="F141" s="77"/>
      <c r="G141" s="228"/>
      <c r="H141" s="229"/>
      <c r="I141" s="27"/>
      <c r="J141" s="25"/>
      <c r="K141" s="34"/>
      <c r="L141" s="76"/>
    </row>
    <row r="142" spans="1:15" ht="11.25" customHeight="1" thickBot="1" x14ac:dyDescent="0.25">
      <c r="A142" s="150">
        <f>SUM(A106:A141)</f>
        <v>0</v>
      </c>
      <c r="B142" s="151" t="s">
        <v>207</v>
      </c>
      <c r="C142" s="152"/>
      <c r="D142" s="153">
        <f>SUM(D107:D141)</f>
        <v>0</v>
      </c>
      <c r="E142" s="154"/>
      <c r="F142" s="154"/>
      <c r="G142" s="230">
        <f>SUM(G106:G141)</f>
        <v>0</v>
      </c>
      <c r="H142" s="215"/>
      <c r="I142" s="155" t="s">
        <v>208</v>
      </c>
      <c r="J142" s="152"/>
      <c r="K142" s="153">
        <f>SUM(K107:K131,K133:K141)</f>
        <v>0</v>
      </c>
      <c r="L142" s="46"/>
    </row>
    <row r="143" spans="1:15" ht="12" customHeight="1" thickBot="1" x14ac:dyDescent="0.25">
      <c r="A143" s="46"/>
      <c r="B143" s="61"/>
      <c r="C143" s="46"/>
      <c r="D143" s="86"/>
      <c r="E143" s="86"/>
      <c r="F143" s="86"/>
      <c r="G143" s="86"/>
      <c r="H143" s="46"/>
      <c r="I143" s="87"/>
      <c r="J143" s="87"/>
      <c r="K143" s="87"/>
      <c r="L143" s="88"/>
    </row>
    <row r="144" spans="1:15" ht="12" customHeight="1" x14ac:dyDescent="0.2">
      <c r="A144" s="237" t="s">
        <v>253</v>
      </c>
      <c r="B144" s="195" t="s">
        <v>262</v>
      </c>
      <c r="C144" s="196"/>
      <c r="D144" s="197"/>
      <c r="E144" s="195" t="s">
        <v>245</v>
      </c>
      <c r="F144" s="196"/>
      <c r="G144" s="197"/>
      <c r="H144" s="226" t="s">
        <v>246</v>
      </c>
      <c r="I144" s="233" t="s">
        <v>247</v>
      </c>
      <c r="J144" s="226" t="s">
        <v>248</v>
      </c>
      <c r="K144" s="88"/>
      <c r="L144" s="88"/>
    </row>
    <row r="145" spans="1:15" ht="12" customHeight="1" thickBot="1" x14ac:dyDescent="0.25">
      <c r="A145" s="234"/>
      <c r="B145" s="198"/>
      <c r="C145" s="199"/>
      <c r="D145" s="200"/>
      <c r="E145" s="198"/>
      <c r="F145" s="199"/>
      <c r="G145" s="200"/>
      <c r="H145" s="227"/>
      <c r="I145" s="234"/>
      <c r="J145" s="227"/>
      <c r="K145" s="88"/>
      <c r="L145" s="88"/>
    </row>
    <row r="146" spans="1:15" ht="12" customHeight="1" thickTop="1" thickBot="1" x14ac:dyDescent="0.25">
      <c r="A146" s="89" t="s">
        <v>254</v>
      </c>
      <c r="B146" s="181"/>
      <c r="C146" s="182"/>
      <c r="D146" s="183"/>
      <c r="E146" s="194"/>
      <c r="F146" s="179"/>
      <c r="G146" s="180"/>
      <c r="H146" s="90">
        <f t="shared" ref="H146:H152" si="12">SUM(B146+E146)</f>
        <v>0</v>
      </c>
      <c r="I146" s="91">
        <v>1.5</v>
      </c>
      <c r="J146" s="92">
        <f t="shared" ref="J146:J152" si="13">SUM(H146*I146)</f>
        <v>0</v>
      </c>
      <c r="K146" s="88"/>
      <c r="L146" s="88"/>
      <c r="M146" s="129"/>
      <c r="N146" s="130" t="s">
        <v>244</v>
      </c>
      <c r="O146" s="130" t="s">
        <v>7</v>
      </c>
    </row>
    <row r="147" spans="1:15" ht="12" customHeight="1" x14ac:dyDescent="0.2">
      <c r="A147" s="89" t="s">
        <v>255</v>
      </c>
      <c r="B147" s="178"/>
      <c r="C147" s="179"/>
      <c r="D147" s="180"/>
      <c r="E147" s="194"/>
      <c r="F147" s="179"/>
      <c r="G147" s="180"/>
      <c r="H147" s="90">
        <f t="shared" si="12"/>
        <v>0</v>
      </c>
      <c r="I147" s="91">
        <v>6</v>
      </c>
      <c r="J147" s="92">
        <f t="shared" si="13"/>
        <v>0</v>
      </c>
      <c r="K147" s="88"/>
      <c r="L147" s="88"/>
      <c r="M147" s="132" t="s">
        <v>207</v>
      </c>
      <c r="N147" s="133">
        <f>SUM(A103,A142)</f>
        <v>0</v>
      </c>
      <c r="O147" s="134">
        <f>SUM(D103,D142)</f>
        <v>0</v>
      </c>
    </row>
    <row r="148" spans="1:15" ht="12" customHeight="1" x14ac:dyDescent="0.2">
      <c r="A148" s="93" t="s">
        <v>256</v>
      </c>
      <c r="B148" s="178"/>
      <c r="C148" s="179"/>
      <c r="D148" s="180"/>
      <c r="E148" s="194"/>
      <c r="F148" s="179"/>
      <c r="G148" s="180"/>
      <c r="H148" s="90">
        <f t="shared" si="12"/>
        <v>0</v>
      </c>
      <c r="I148" s="91">
        <v>3</v>
      </c>
      <c r="J148" s="92">
        <f t="shared" si="13"/>
        <v>0</v>
      </c>
      <c r="K148" s="94"/>
      <c r="L148" s="95"/>
      <c r="M148" s="135" t="s">
        <v>208</v>
      </c>
      <c r="N148" s="136">
        <f>SUM(E103,G142)</f>
        <v>0</v>
      </c>
      <c r="O148" s="137">
        <f>SUM(K103,K142)</f>
        <v>0</v>
      </c>
    </row>
    <row r="149" spans="1:15" ht="12" customHeight="1" x14ac:dyDescent="0.2">
      <c r="A149" s="89" t="s">
        <v>257</v>
      </c>
      <c r="B149" s="178"/>
      <c r="C149" s="179"/>
      <c r="D149" s="180"/>
      <c r="E149" s="194"/>
      <c r="F149" s="179"/>
      <c r="G149" s="180"/>
      <c r="H149" s="90">
        <f t="shared" si="12"/>
        <v>0</v>
      </c>
      <c r="I149" s="91">
        <v>4.5</v>
      </c>
      <c r="J149" s="92">
        <f t="shared" si="13"/>
        <v>0</v>
      </c>
      <c r="K149" s="96"/>
      <c r="L149" s="97"/>
      <c r="M149" s="135" t="s">
        <v>209</v>
      </c>
      <c r="N149" s="136">
        <f>L103</f>
        <v>0</v>
      </c>
      <c r="O149" s="137">
        <f>O103</f>
        <v>0</v>
      </c>
    </row>
    <row r="150" spans="1:15" ht="12" customHeight="1" x14ac:dyDescent="0.2">
      <c r="A150" s="89" t="s">
        <v>258</v>
      </c>
      <c r="B150" s="178"/>
      <c r="C150" s="179"/>
      <c r="D150" s="180"/>
      <c r="E150" s="194"/>
      <c r="F150" s="179"/>
      <c r="G150" s="180"/>
      <c r="H150" s="90">
        <f t="shared" si="12"/>
        <v>0</v>
      </c>
      <c r="I150" s="91">
        <v>6</v>
      </c>
      <c r="J150" s="92">
        <f t="shared" si="13"/>
        <v>0</v>
      </c>
      <c r="K150" s="96"/>
      <c r="L150" s="97"/>
      <c r="M150" s="135" t="s">
        <v>261</v>
      </c>
      <c r="N150" s="138">
        <f>H153</f>
        <v>0</v>
      </c>
      <c r="O150" s="139">
        <f>J153</f>
        <v>0</v>
      </c>
    </row>
    <row r="151" spans="1:15" ht="12" customHeight="1" thickBot="1" x14ac:dyDescent="0.25">
      <c r="A151" s="89" t="s">
        <v>259</v>
      </c>
      <c r="B151" s="178"/>
      <c r="C151" s="179"/>
      <c r="D151" s="180"/>
      <c r="E151" s="194"/>
      <c r="F151" s="179"/>
      <c r="G151" s="180"/>
      <c r="H151" s="90">
        <f t="shared" si="12"/>
        <v>0</v>
      </c>
      <c r="I151" s="91">
        <v>10</v>
      </c>
      <c r="J151" s="92">
        <f t="shared" si="13"/>
        <v>0</v>
      </c>
      <c r="K151" s="96"/>
      <c r="L151" s="97"/>
      <c r="M151" s="140" t="s">
        <v>249</v>
      </c>
      <c r="N151" s="141">
        <f>SUM(N147:N150)</f>
        <v>0</v>
      </c>
      <c r="O151" s="142">
        <f>SUM(O147:O150)</f>
        <v>0</v>
      </c>
    </row>
    <row r="152" spans="1:15" ht="12" customHeight="1" thickBot="1" x14ac:dyDescent="0.25">
      <c r="A152" s="93" t="s">
        <v>260</v>
      </c>
      <c r="B152" s="184"/>
      <c r="C152" s="185"/>
      <c r="D152" s="186"/>
      <c r="E152" s="194"/>
      <c r="F152" s="179"/>
      <c r="G152" s="180"/>
      <c r="H152" s="90">
        <f t="shared" si="12"/>
        <v>0</v>
      </c>
      <c r="I152" s="98">
        <v>4</v>
      </c>
      <c r="J152" s="92">
        <f t="shared" si="13"/>
        <v>0</v>
      </c>
      <c r="K152" s="96"/>
      <c r="L152" s="97"/>
      <c r="M152" s="143" t="s">
        <v>250</v>
      </c>
      <c r="N152" s="187">
        <v>7</v>
      </c>
      <c r="O152" s="188"/>
    </row>
    <row r="153" spans="1:15" ht="12" customHeight="1" thickBot="1" x14ac:dyDescent="0.25">
      <c r="A153" s="235" t="s">
        <v>252</v>
      </c>
      <c r="B153" s="236"/>
      <c r="C153" s="236"/>
      <c r="D153" s="236"/>
      <c r="E153" s="156"/>
      <c r="F153" s="156"/>
      <c r="G153" s="156"/>
      <c r="H153" s="157">
        <f>SUM(H146:H152)</f>
        <v>0</v>
      </c>
      <c r="I153" s="158"/>
      <c r="J153" s="159">
        <f>SUM(J146:J152)</f>
        <v>0</v>
      </c>
      <c r="K153" s="96"/>
      <c r="L153" s="97"/>
      <c r="M153" s="131" t="s">
        <v>251</v>
      </c>
      <c r="N153" s="238">
        <f>SUM(O151*N152)</f>
        <v>0</v>
      </c>
      <c r="O153" s="239"/>
    </row>
    <row r="154" spans="1:15" ht="12" customHeight="1" x14ac:dyDescent="0.2">
      <c r="A154" s="99"/>
      <c r="B154" s="61"/>
      <c r="C154" s="46"/>
      <c r="D154" s="46"/>
      <c r="E154" s="46"/>
      <c r="F154" s="46"/>
      <c r="G154" s="46"/>
      <c r="H154" s="100"/>
      <c r="I154" s="101"/>
      <c r="J154" s="101"/>
      <c r="K154" s="97"/>
      <c r="L154" s="97"/>
    </row>
    <row r="155" spans="1:15" ht="12" customHeight="1" x14ac:dyDescent="0.2">
      <c r="A155" s="168" t="s">
        <v>269</v>
      </c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</row>
    <row r="156" spans="1:15" ht="12" customHeight="1" x14ac:dyDescent="0.2">
      <c r="K156" s="103"/>
      <c r="L156" s="103"/>
      <c r="M156" s="104"/>
      <c r="N156" s="104"/>
      <c r="O156" s="105"/>
    </row>
    <row r="157" spans="1:15" ht="12" customHeight="1" x14ac:dyDescent="0.2">
      <c r="K157" s="106"/>
      <c r="L157" s="107"/>
      <c r="M157" s="108"/>
      <c r="N157" s="105"/>
      <c r="O157" s="105"/>
    </row>
    <row r="158" spans="1:15" ht="12" customHeight="1" x14ac:dyDescent="0.2">
      <c r="K158" s="106"/>
      <c r="L158" s="107"/>
      <c r="M158" s="109"/>
      <c r="N158" s="105"/>
      <c r="O158" s="105"/>
    </row>
    <row r="159" spans="1:15" ht="12" customHeight="1" x14ac:dyDescent="0.2">
      <c r="K159" s="103"/>
      <c r="L159" s="103"/>
      <c r="M159" s="110"/>
      <c r="N159" s="110"/>
      <c r="O159" s="110"/>
    </row>
    <row r="160" spans="1:15" ht="12" customHeight="1" x14ac:dyDescent="0.2">
      <c r="K160" s="103"/>
      <c r="L160" s="103"/>
      <c r="M160" s="103"/>
      <c r="N160" s="103"/>
      <c r="O160" s="103"/>
    </row>
    <row r="161" spans="11:15" ht="12" customHeight="1" x14ac:dyDescent="0.2">
      <c r="K161" s="103"/>
      <c r="L161" s="103"/>
      <c r="M161" s="103"/>
      <c r="N161" s="103"/>
      <c r="O161" s="103"/>
    </row>
    <row r="162" spans="11:15" ht="12" customHeight="1" x14ac:dyDescent="0.2">
      <c r="K162" s="103"/>
      <c r="L162" s="103"/>
      <c r="M162" s="103"/>
      <c r="N162" s="103"/>
      <c r="O162" s="103"/>
    </row>
    <row r="163" spans="11:15" ht="12" customHeight="1" x14ac:dyDescent="0.2">
      <c r="K163" s="111"/>
      <c r="L163" s="112"/>
      <c r="M163" s="112"/>
      <c r="N163" s="112"/>
      <c r="O163" s="112"/>
    </row>
    <row r="164" spans="11:15" ht="12" customHeight="1" x14ac:dyDescent="0.2">
      <c r="L164" s="112"/>
      <c r="M164" s="112"/>
      <c r="N164" s="112"/>
      <c r="O164" s="112"/>
    </row>
    <row r="165" spans="11:15" ht="12" customHeight="1" x14ac:dyDescent="0.2">
      <c r="L165" s="113"/>
      <c r="M165" s="112"/>
      <c r="N165" s="113"/>
      <c r="O165" s="112"/>
    </row>
    <row r="166" spans="11:15" ht="12" customHeight="1" x14ac:dyDescent="0.2">
      <c r="L166" s="113"/>
      <c r="M166" s="112"/>
      <c r="N166" s="112"/>
      <c r="O166" s="112"/>
    </row>
    <row r="167" spans="11:15" ht="12" customHeight="1" x14ac:dyDescent="0.2">
      <c r="K167" s="101"/>
    </row>
    <row r="168" spans="11:15" ht="13.15" customHeight="1" x14ac:dyDescent="0.2">
      <c r="K168" s="102"/>
      <c r="L168" s="102"/>
      <c r="M168" s="102"/>
      <c r="N168" s="102"/>
      <c r="O168" s="102"/>
    </row>
  </sheetData>
  <sheetProtection selectLockedCells="1"/>
  <mergeCells count="185">
    <mergeCell ref="A2:O2"/>
    <mergeCell ref="E8:H8"/>
    <mergeCell ref="G115:H115"/>
    <mergeCell ref="G116:H116"/>
    <mergeCell ref="G117:H117"/>
    <mergeCell ref="G77:H77"/>
    <mergeCell ref="G54:H54"/>
    <mergeCell ref="G65:H65"/>
    <mergeCell ref="G63:H63"/>
    <mergeCell ref="G61:H61"/>
    <mergeCell ref="I51:K51"/>
    <mergeCell ref="G51:H51"/>
    <mergeCell ref="E69:F69"/>
    <mergeCell ref="E67:F67"/>
    <mergeCell ref="E68:F68"/>
    <mergeCell ref="E63:F63"/>
    <mergeCell ref="E64:F64"/>
    <mergeCell ref="G70:H70"/>
    <mergeCell ref="G74:H74"/>
    <mergeCell ref="G75:H75"/>
    <mergeCell ref="E74:F74"/>
    <mergeCell ref="G72:H72"/>
    <mergeCell ref="G59:H59"/>
    <mergeCell ref="G71:H71"/>
    <mergeCell ref="G66:H66"/>
    <mergeCell ref="G60:H60"/>
    <mergeCell ref="G69:H69"/>
    <mergeCell ref="G67:H67"/>
    <mergeCell ref="G62:H62"/>
    <mergeCell ref="G64:H64"/>
    <mergeCell ref="E61:F61"/>
    <mergeCell ref="E59:F59"/>
    <mergeCell ref="E60:F60"/>
    <mergeCell ref="E62:F62"/>
    <mergeCell ref="E76:F76"/>
    <mergeCell ref="E77:F77"/>
    <mergeCell ref="E94:F94"/>
    <mergeCell ref="E86:F86"/>
    <mergeCell ref="E88:F88"/>
    <mergeCell ref="E97:F97"/>
    <mergeCell ref="G88:H88"/>
    <mergeCell ref="E90:F90"/>
    <mergeCell ref="G101:H101"/>
    <mergeCell ref="G99:H99"/>
    <mergeCell ref="E91:F91"/>
    <mergeCell ref="G76:H76"/>
    <mergeCell ref="G80:H80"/>
    <mergeCell ref="G78:H78"/>
    <mergeCell ref="G79:H79"/>
    <mergeCell ref="E85:F85"/>
    <mergeCell ref="E83:F83"/>
    <mergeCell ref="E79:F79"/>
    <mergeCell ref="E100:F100"/>
    <mergeCell ref="E92:F92"/>
    <mergeCell ref="G82:H82"/>
    <mergeCell ref="G86:H86"/>
    <mergeCell ref="G85:H85"/>
    <mergeCell ref="N153:O153"/>
    <mergeCell ref="E152:G152"/>
    <mergeCell ref="E151:G151"/>
    <mergeCell ref="E99:F99"/>
    <mergeCell ref="G100:H100"/>
    <mergeCell ref="E101:F101"/>
    <mergeCell ref="G83:H83"/>
    <mergeCell ref="E93:F93"/>
    <mergeCell ref="A106:D106"/>
    <mergeCell ref="G105:H105"/>
    <mergeCell ref="G136:H136"/>
    <mergeCell ref="G118:H118"/>
    <mergeCell ref="G119:H119"/>
    <mergeCell ref="G120:H120"/>
    <mergeCell ref="G121:H121"/>
    <mergeCell ref="G128:H128"/>
    <mergeCell ref="G127:H127"/>
    <mergeCell ref="G132:K132"/>
    <mergeCell ref="G134:H134"/>
    <mergeCell ref="G107:H107"/>
    <mergeCell ref="G112:H112"/>
    <mergeCell ref="G126:H126"/>
    <mergeCell ref="G139:H139"/>
    <mergeCell ref="I144:I145"/>
    <mergeCell ref="G141:H141"/>
    <mergeCell ref="G140:H140"/>
    <mergeCell ref="A153:D153"/>
    <mergeCell ref="A144:A145"/>
    <mergeCell ref="B144:D145"/>
    <mergeCell ref="G113:H113"/>
    <mergeCell ref="G92:H92"/>
    <mergeCell ref="E96:F96"/>
    <mergeCell ref="G98:H98"/>
    <mergeCell ref="G94:H94"/>
    <mergeCell ref="G96:H96"/>
    <mergeCell ref="G108:H108"/>
    <mergeCell ref="G125:H125"/>
    <mergeCell ref="G109:H109"/>
    <mergeCell ref="G110:H110"/>
    <mergeCell ref="G111:H111"/>
    <mergeCell ref="G93:H93"/>
    <mergeCell ref="G137:H137"/>
    <mergeCell ref="G135:H135"/>
    <mergeCell ref="E52:F52"/>
    <mergeCell ref="E53:F53"/>
    <mergeCell ref="E54:F54"/>
    <mergeCell ref="E55:F55"/>
    <mergeCell ref="E57:F57"/>
    <mergeCell ref="E58:F58"/>
    <mergeCell ref="G138:H138"/>
    <mergeCell ref="E146:G146"/>
    <mergeCell ref="E150:G150"/>
    <mergeCell ref="G102:H102"/>
    <mergeCell ref="G106:K106"/>
    <mergeCell ref="G133:H133"/>
    <mergeCell ref="E149:G149"/>
    <mergeCell ref="J144:J145"/>
    <mergeCell ref="E147:G147"/>
    <mergeCell ref="G131:H131"/>
    <mergeCell ref="G114:H114"/>
    <mergeCell ref="G122:H122"/>
    <mergeCell ref="G123:H123"/>
    <mergeCell ref="G124:H124"/>
    <mergeCell ref="G142:H142"/>
    <mergeCell ref="E102:F102"/>
    <mergeCell ref="G129:H129"/>
    <mergeCell ref="H144:H145"/>
    <mergeCell ref="G103:H103"/>
    <mergeCell ref="E103:F103"/>
    <mergeCell ref="G95:H95"/>
    <mergeCell ref="G81:H81"/>
    <mergeCell ref="G91:H91"/>
    <mergeCell ref="G89:H89"/>
    <mergeCell ref="G87:H87"/>
    <mergeCell ref="E89:F89"/>
    <mergeCell ref="E98:F98"/>
    <mergeCell ref="E95:F95"/>
    <mergeCell ref="E82:F82"/>
    <mergeCell ref="G97:H97"/>
    <mergeCell ref="G90:H90"/>
    <mergeCell ref="A73:D73"/>
    <mergeCell ref="E87:F87"/>
    <mergeCell ref="E81:F81"/>
    <mergeCell ref="G73:H73"/>
    <mergeCell ref="A9:D9"/>
    <mergeCell ref="L9:O9"/>
    <mergeCell ref="I9:K9"/>
    <mergeCell ref="L37:O37"/>
    <mergeCell ref="E75:F75"/>
    <mergeCell ref="E84:F84"/>
    <mergeCell ref="G84:H84"/>
    <mergeCell ref="E65:F65"/>
    <mergeCell ref="E66:F66"/>
    <mergeCell ref="G68:H68"/>
    <mergeCell ref="E78:F78"/>
    <mergeCell ref="E80:F80"/>
    <mergeCell ref="G52:H52"/>
    <mergeCell ref="G56:H56"/>
    <mergeCell ref="G58:H58"/>
    <mergeCell ref="G57:H57"/>
    <mergeCell ref="G55:H55"/>
    <mergeCell ref="G53:H53"/>
    <mergeCell ref="E51:F51"/>
    <mergeCell ref="E56:F56"/>
    <mergeCell ref="A1:O1"/>
    <mergeCell ref="I6:O6"/>
    <mergeCell ref="I7:O7"/>
    <mergeCell ref="A6:H6"/>
    <mergeCell ref="A7:H7"/>
    <mergeCell ref="A155:O155"/>
    <mergeCell ref="A3:O5"/>
    <mergeCell ref="B151:D151"/>
    <mergeCell ref="B149:D149"/>
    <mergeCell ref="B150:D150"/>
    <mergeCell ref="B147:D147"/>
    <mergeCell ref="B148:D148"/>
    <mergeCell ref="B146:D146"/>
    <mergeCell ref="B152:D152"/>
    <mergeCell ref="N152:O152"/>
    <mergeCell ref="E73:F73"/>
    <mergeCell ref="E70:F70"/>
    <mergeCell ref="E71:F71"/>
    <mergeCell ref="E72:F72"/>
    <mergeCell ref="G130:H130"/>
    <mergeCell ref="E148:G148"/>
    <mergeCell ref="E144:G145"/>
    <mergeCell ref="A51:D51"/>
    <mergeCell ref="L82:O82"/>
  </mergeCells>
  <phoneticPr fontId="0" type="noConversion"/>
  <printOptions horizontalCentered="1"/>
  <pageMargins left="0" right="0" top="0" bottom="0" header="0.25" footer="0.25"/>
  <pageSetup scale="70" orientation="portrait" r:id="rId1"/>
  <headerFooter alignWithMargins="0"/>
  <rowBreaks count="1" manualBreakCount="1">
    <brk id="1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Cube</vt:lpstr>
      <vt:lpstr>Cube!Print_Area</vt:lpstr>
      <vt:lpstr>Cube!Print_Titles</vt:lpstr>
      <vt:lpstr>Cube!Text25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Craig Aaland</dc:creator>
  <cp:lastModifiedBy>Elisabeth Powell</cp:lastModifiedBy>
  <cp:lastPrinted>2017-02-15T14:07:54Z</cp:lastPrinted>
  <dcterms:created xsi:type="dcterms:W3CDTF">2004-07-01T13:02:16Z</dcterms:created>
  <dcterms:modified xsi:type="dcterms:W3CDTF">2017-02-15T20:40:42Z</dcterms:modified>
</cp:coreProperties>
</file>